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Медик\Desktop\меню\"/>
    </mc:Choice>
  </mc:AlternateContent>
  <xr:revisionPtr revIDLastSave="0" documentId="13_ncr:1_{ABF1A3B6-A5CD-4B15-AC3E-248EA3543002}" xr6:coauthVersionLast="47" xr6:coauthVersionMax="47" xr10:uidLastSave="{00000000-0000-0000-0000-000000000000}"/>
  <bookViews>
    <workbookView xWindow="-120" yWindow="-120" windowWidth="15600" windowHeight="11160" activeTab="1" xr2:uid="{00000000-000D-0000-FFFF-FFFF00000000}"/>
  </bookViews>
  <sheets>
    <sheet name="Лист1" sheetId="1" r:id="rId1"/>
    <sheet name="все" sheetId="4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B194" i="4" l="1"/>
  <c r="A194" i="4"/>
  <c r="L193" i="4"/>
  <c r="J193" i="4"/>
  <c r="I193" i="4"/>
  <c r="H193" i="4"/>
  <c r="G193" i="4"/>
  <c r="F193" i="4"/>
  <c r="B184" i="4"/>
  <c r="A184" i="4"/>
  <c r="L183" i="4"/>
  <c r="L194" i="4" s="1"/>
  <c r="J183" i="4"/>
  <c r="J194" i="4" s="1"/>
  <c r="I183" i="4"/>
  <c r="I194" i="4" s="1"/>
  <c r="H183" i="4"/>
  <c r="H194" i="4" s="1"/>
  <c r="G183" i="4"/>
  <c r="G194" i="4" s="1"/>
  <c r="F183" i="4"/>
  <c r="F194" i="4" s="1"/>
  <c r="B175" i="4"/>
  <c r="A175" i="4"/>
  <c r="L174" i="4"/>
  <c r="J174" i="4"/>
  <c r="I174" i="4"/>
  <c r="H174" i="4"/>
  <c r="G174" i="4"/>
  <c r="F174" i="4"/>
  <c r="B165" i="4"/>
  <c r="A165" i="4"/>
  <c r="L164" i="4"/>
  <c r="L175" i="4" s="1"/>
  <c r="J164" i="4"/>
  <c r="J175" i="4" s="1"/>
  <c r="I164" i="4"/>
  <c r="I175" i="4" s="1"/>
  <c r="H164" i="4"/>
  <c r="H175" i="4" s="1"/>
  <c r="G164" i="4"/>
  <c r="G175" i="4" s="1"/>
  <c r="F164" i="4"/>
  <c r="F175" i="4" s="1"/>
  <c r="B156" i="4"/>
  <c r="A156" i="4"/>
  <c r="L155" i="4"/>
  <c r="J155" i="4"/>
  <c r="I155" i="4"/>
  <c r="H155" i="4"/>
  <c r="G155" i="4"/>
  <c r="F155" i="4"/>
  <c r="B146" i="4"/>
  <c r="A146" i="4"/>
  <c r="L145" i="4"/>
  <c r="L156" i="4" s="1"/>
  <c r="J145" i="4"/>
  <c r="J156" i="4" s="1"/>
  <c r="I145" i="4"/>
  <c r="I156" i="4" s="1"/>
  <c r="H145" i="4"/>
  <c r="H156" i="4" s="1"/>
  <c r="G145" i="4"/>
  <c r="G156" i="4" s="1"/>
  <c r="F145" i="4"/>
  <c r="F156" i="4" s="1"/>
  <c r="B137" i="4"/>
  <c r="A137" i="4"/>
  <c r="L136" i="4"/>
  <c r="J136" i="4"/>
  <c r="I136" i="4"/>
  <c r="H136" i="4"/>
  <c r="G136" i="4"/>
  <c r="F136" i="4"/>
  <c r="B127" i="4"/>
  <c r="A127" i="4"/>
  <c r="L126" i="4"/>
  <c r="L137" i="4" s="1"/>
  <c r="J126" i="4"/>
  <c r="J137" i="4" s="1"/>
  <c r="I126" i="4"/>
  <c r="I137" i="4" s="1"/>
  <c r="H126" i="4"/>
  <c r="H137" i="4" s="1"/>
  <c r="G126" i="4"/>
  <c r="G137" i="4" s="1"/>
  <c r="F126" i="4"/>
  <c r="F137" i="4" s="1"/>
  <c r="B118" i="4"/>
  <c r="A118" i="4"/>
  <c r="L117" i="4"/>
  <c r="J117" i="4"/>
  <c r="I117" i="4"/>
  <c r="H117" i="4"/>
  <c r="G117" i="4"/>
  <c r="F117" i="4"/>
  <c r="B108" i="4"/>
  <c r="A108" i="4"/>
  <c r="L107" i="4"/>
  <c r="L118" i="4" s="1"/>
  <c r="J107" i="4"/>
  <c r="J118" i="4" s="1"/>
  <c r="I107" i="4"/>
  <c r="I118" i="4" s="1"/>
  <c r="H107" i="4"/>
  <c r="H118" i="4" s="1"/>
  <c r="G107" i="4"/>
  <c r="G118" i="4" s="1"/>
  <c r="F107" i="4"/>
  <c r="F118" i="4" s="1"/>
  <c r="B99" i="4"/>
  <c r="A99" i="4"/>
  <c r="L98" i="4"/>
  <c r="J98" i="4"/>
  <c r="I98" i="4"/>
  <c r="H98" i="4"/>
  <c r="G98" i="4"/>
  <c r="F98" i="4"/>
  <c r="B89" i="4"/>
  <c r="A89" i="4"/>
  <c r="L88" i="4"/>
  <c r="L99" i="4" s="1"/>
  <c r="J88" i="4"/>
  <c r="J99" i="4" s="1"/>
  <c r="I88" i="4"/>
  <c r="I99" i="4" s="1"/>
  <c r="H88" i="4"/>
  <c r="H99" i="4" s="1"/>
  <c r="G88" i="4"/>
  <c r="G99" i="4" s="1"/>
  <c r="F88" i="4"/>
  <c r="F99" i="4" s="1"/>
  <c r="B80" i="4"/>
  <c r="A80" i="4"/>
  <c r="L79" i="4"/>
  <c r="J79" i="4"/>
  <c r="I79" i="4"/>
  <c r="H79" i="4"/>
  <c r="G79" i="4"/>
  <c r="F79" i="4"/>
  <c r="B70" i="4"/>
  <c r="A70" i="4"/>
  <c r="L69" i="4"/>
  <c r="L80" i="4" s="1"/>
  <c r="J69" i="4"/>
  <c r="J80" i="4" s="1"/>
  <c r="I69" i="4"/>
  <c r="I80" i="4" s="1"/>
  <c r="H69" i="4"/>
  <c r="H80" i="4" s="1"/>
  <c r="G69" i="4"/>
  <c r="G80" i="4" s="1"/>
  <c r="F69" i="4"/>
  <c r="F80" i="4" s="1"/>
  <c r="B61" i="4"/>
  <c r="A61" i="4"/>
  <c r="L60" i="4"/>
  <c r="J60" i="4"/>
  <c r="I60" i="4"/>
  <c r="H60" i="4"/>
  <c r="G60" i="4"/>
  <c r="F60" i="4"/>
  <c r="B51" i="4"/>
  <c r="A51" i="4"/>
  <c r="L50" i="4"/>
  <c r="L61" i="4" s="1"/>
  <c r="J50" i="4"/>
  <c r="J61" i="4" s="1"/>
  <c r="I50" i="4"/>
  <c r="I61" i="4" s="1"/>
  <c r="H50" i="4"/>
  <c r="H61" i="4" s="1"/>
  <c r="G50" i="4"/>
  <c r="G61" i="4" s="1"/>
  <c r="F50" i="4"/>
  <c r="F61" i="4" s="1"/>
  <c r="B42" i="4"/>
  <c r="A42" i="4"/>
  <c r="L41" i="4"/>
  <c r="J41" i="4"/>
  <c r="I41" i="4"/>
  <c r="H41" i="4"/>
  <c r="G41" i="4"/>
  <c r="F41" i="4"/>
  <c r="B32" i="4"/>
  <c r="A32" i="4"/>
  <c r="L31" i="4"/>
  <c r="L42" i="4" s="1"/>
  <c r="J31" i="4"/>
  <c r="J42" i="4" s="1"/>
  <c r="I31" i="4"/>
  <c r="I42" i="4" s="1"/>
  <c r="H31" i="4"/>
  <c r="H42" i="4" s="1"/>
  <c r="G31" i="4"/>
  <c r="G42" i="4" s="1"/>
  <c r="F31" i="4"/>
  <c r="F42" i="4" s="1"/>
  <c r="B23" i="4"/>
  <c r="A23" i="4"/>
  <c r="L22" i="4"/>
  <c r="J22" i="4"/>
  <c r="I22" i="4"/>
  <c r="H22" i="4"/>
  <c r="G22" i="4"/>
  <c r="F22" i="4"/>
  <c r="B13" i="4"/>
  <c r="A13" i="4"/>
  <c r="L12" i="4"/>
  <c r="L23" i="4" s="1"/>
  <c r="L195" i="4" s="1"/>
  <c r="J12" i="4"/>
  <c r="J23" i="4" s="1"/>
  <c r="J195" i="4" s="1"/>
  <c r="I12" i="4"/>
  <c r="I23" i="4" s="1"/>
  <c r="I195" i="4" s="1"/>
  <c r="H12" i="4"/>
  <c r="H23" i="4" s="1"/>
  <c r="H195" i="4" s="1"/>
  <c r="G12" i="4"/>
  <c r="G23" i="4" s="1"/>
  <c r="G195" i="4" s="1"/>
  <c r="F12" i="4"/>
  <c r="F23" i="4" s="1"/>
  <c r="F195" i="4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l="1"/>
  <c r="G196" i="1"/>
</calcChain>
</file>

<file path=xl/sharedStrings.xml><?xml version="1.0" encoding="utf-8"?>
<sst xmlns="http://schemas.openxmlformats.org/spreadsheetml/2006/main" count="588" uniqueCount="171">
  <si>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</si>
  <si>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</si>
  <si>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</si>
  <si>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</si>
  <si>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</si>
  <si>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</si>
  <si>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</si>
  <si>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</si>
  <si>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</si>
  <si>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</si>
  <si>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</si>
  <si>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</si>
  <si>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</si>
  <si>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</si>
  <si>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</si>
  <si>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</si>
  <si>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</si>
  <si>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</si>
  <si>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</si>
  <si>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</si>
  <si>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</si>
  <si>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</si>
  <si>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</si>
  <si>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</si>
  <si>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</si>
  <si>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</si>
  <si>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</si>
  <si>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</si>
  <si>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</si>
  <si>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</si>
  <si>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</si>
  <si>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</si>
  <si>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</si>
  <si>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</si>
  <si>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</si>
  <si>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</si>
  <si>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</si>
  <si>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</si>
  <si>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</si>
  <si>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жидкая молочная (рисовая) </t>
  </si>
  <si>
    <t>Какао с молоком</t>
  </si>
  <si>
    <t>Хлеб пшеничный</t>
  </si>
  <si>
    <t>Яблоко</t>
  </si>
  <si>
    <t>сыр Российский</t>
  </si>
  <si>
    <t>масло сливочное</t>
  </si>
  <si>
    <t>54-25.1к.</t>
  </si>
  <si>
    <t xml:space="preserve">54-21гн </t>
  </si>
  <si>
    <t>пром.</t>
  </si>
  <si>
    <t>54-1з</t>
  </si>
  <si>
    <t>53-19з</t>
  </si>
  <si>
    <t xml:space="preserve">Жаркое по-домашнему   </t>
  </si>
  <si>
    <t>54-9м</t>
  </si>
  <si>
    <t>Фруктовый чай</t>
  </si>
  <si>
    <t>54-19гн</t>
  </si>
  <si>
    <t>Хлеб пшеничный\ Хлеб ржаной йодированный</t>
  </si>
  <si>
    <t>Нарезка из  свежих  огурцов</t>
  </si>
  <si>
    <t>Сок натуральный (яблочный)</t>
  </si>
  <si>
    <t>54-2з</t>
  </si>
  <si>
    <t>Котлеты рубленные из кур, запеченные с соусом молочным   90/20</t>
  </si>
  <si>
    <t>54-5м</t>
  </si>
  <si>
    <t>Рис отварной</t>
  </si>
  <si>
    <t>54-6г</t>
  </si>
  <si>
    <t>Кофейный напиток на молоке</t>
  </si>
  <si>
    <t>54-23гн</t>
  </si>
  <si>
    <t>Икра свекольная</t>
  </si>
  <si>
    <t>54-15з</t>
  </si>
  <si>
    <t xml:space="preserve">Рыба запеченная с молочным соусом    </t>
  </si>
  <si>
    <t>54-9р</t>
  </si>
  <si>
    <t>Картофельное пюре</t>
  </si>
  <si>
    <t>54-11г</t>
  </si>
  <si>
    <t>Чай с лимоном</t>
  </si>
  <si>
    <t>54-3гн</t>
  </si>
  <si>
    <t>Нарезка из  свежих  помидор</t>
  </si>
  <si>
    <t>54-3з</t>
  </si>
  <si>
    <t xml:space="preserve">Омлет      </t>
  </si>
  <si>
    <t>54-1о</t>
  </si>
  <si>
    <t>икра кабачковая</t>
  </si>
  <si>
    <t>Котлеты  из говядены</t>
  </si>
  <si>
    <t>54-4м</t>
  </si>
  <si>
    <t>Рагу из овощей</t>
  </si>
  <si>
    <t>54-9г</t>
  </si>
  <si>
    <t xml:space="preserve">Чай с сахаром </t>
  </si>
  <si>
    <t>54-2гн</t>
  </si>
  <si>
    <t>Котлета рыбная/соус молочный</t>
  </si>
  <si>
    <t>54-3р/54-5с</t>
  </si>
  <si>
    <t>Икра морковная тушеная</t>
  </si>
  <si>
    <t>54-12з</t>
  </si>
  <si>
    <t>Булка с повидлом промышленного производства</t>
  </si>
  <si>
    <t>Тефтели из говядины /Соус сметанный</t>
  </si>
  <si>
    <t>54-16м/54-1с</t>
  </si>
  <si>
    <t>Каша  гречневая рассыпчатая</t>
  </si>
  <si>
    <t>54-4г</t>
  </si>
  <si>
    <t>Пудинг из творога с яблоками</t>
  </si>
  <si>
    <t>54-4т</t>
  </si>
  <si>
    <t>Молоко сгущенное /Печенье Юбилейное</t>
  </si>
  <si>
    <t>Сок  натуральный (яблочный)</t>
  </si>
  <si>
    <t>биточек из курицы</t>
  </si>
  <si>
    <t>54-23м</t>
  </si>
  <si>
    <t xml:space="preserve">макароны отварные </t>
  </si>
  <si>
    <t>54-1г</t>
  </si>
  <si>
    <t>Кофейный напиток с молоком</t>
  </si>
  <si>
    <t>МБОУ ООШ №19</t>
  </si>
  <si>
    <t>Застрожникова В.Е.</t>
  </si>
  <si>
    <t>Хлеб ржаной йодированный/пшеничный</t>
  </si>
  <si>
    <t>яблоко</t>
  </si>
  <si>
    <t>яблоки</t>
  </si>
  <si>
    <t>ИО директора</t>
  </si>
  <si>
    <t>Каша Боярская</t>
  </si>
  <si>
    <t>Кофейный напиток</t>
  </si>
  <si>
    <t>Хлеб</t>
  </si>
  <si>
    <t>салат овощной</t>
  </si>
  <si>
    <t>салат картофельный с кукурузой</t>
  </si>
  <si>
    <t>Суп куриный</t>
  </si>
  <si>
    <t>Рыба отварная</t>
  </si>
  <si>
    <t>греча отварная с подливой</t>
  </si>
  <si>
    <t>компот</t>
  </si>
  <si>
    <t>хлеб белый</t>
  </si>
  <si>
    <t>хлеб черный</t>
  </si>
  <si>
    <t>ГОУ РК №С(К)ШИ №2"с. Усть-Кулом</t>
  </si>
  <si>
    <t>Лютоев В.Н.</t>
  </si>
  <si>
    <t>каша дружба</t>
  </si>
  <si>
    <t>чай с молоком</t>
  </si>
  <si>
    <t>масло</t>
  </si>
  <si>
    <t>салат зелёный</t>
  </si>
  <si>
    <t>хлеб пшеничный</t>
  </si>
  <si>
    <t>салат из свеклы с сол огурцами</t>
  </si>
  <si>
    <t>рассольник</t>
  </si>
  <si>
    <t>котлеты мясные</t>
  </si>
  <si>
    <t>картофельное пюре м морковью</t>
  </si>
  <si>
    <t>хлеб чёрный</t>
  </si>
  <si>
    <t>каша овсяная</t>
  </si>
  <si>
    <t>чай с мёдом</t>
  </si>
  <si>
    <t>салат из свежих огурцов</t>
  </si>
  <si>
    <t>салат из квашеной капусты</t>
  </si>
  <si>
    <t>солянка из птицы</t>
  </si>
  <si>
    <t>азу</t>
  </si>
  <si>
    <t>каша гречневая</t>
  </si>
  <si>
    <t>чай с лимоном</t>
  </si>
  <si>
    <t>салат сезонный</t>
  </si>
  <si>
    <t>суп молочный с крупой</t>
  </si>
  <si>
    <t>тефтели из говядины</t>
  </si>
  <si>
    <t>картофельное пюре</t>
  </si>
  <si>
    <t>каша пшенная</t>
  </si>
  <si>
    <t>салат из свежих помидоров</t>
  </si>
  <si>
    <t>салат летний</t>
  </si>
  <si>
    <t>суп гороховый</t>
  </si>
  <si>
    <t>печень по-строгановски</t>
  </si>
  <si>
    <t xml:space="preserve">картофельное пюре </t>
  </si>
  <si>
    <t>каша рисовая</t>
  </si>
  <si>
    <t>щи из свежей капусты</t>
  </si>
  <si>
    <t>кура отварная</t>
  </si>
  <si>
    <t>греча отварная</t>
  </si>
  <si>
    <t>каша кукурузная</t>
  </si>
  <si>
    <t>салат из капусты с яблоками</t>
  </si>
  <si>
    <t>огурцы свежие</t>
  </si>
  <si>
    <t>суп картофельный с рыбой</t>
  </si>
  <si>
    <t>колбаса вареная</t>
  </si>
  <si>
    <t>каша пшённая</t>
  </si>
  <si>
    <t>чай с медом</t>
  </si>
  <si>
    <t>салат из свежих помидоров с перцем</t>
  </si>
  <si>
    <t>суп с фрикадельками</t>
  </si>
  <si>
    <t>котлеты рыбные</t>
  </si>
  <si>
    <t>макароны отварные</t>
  </si>
  <si>
    <t>каша пшеничная</t>
  </si>
  <si>
    <t>какао с молоком</t>
  </si>
  <si>
    <t>салат витаминный</t>
  </si>
  <si>
    <t>солянка рыбная</t>
  </si>
  <si>
    <t>рагу</t>
  </si>
  <si>
    <t>салат из овощей</t>
  </si>
  <si>
    <t>щи из квашенной капусты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</si>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</sst>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0" fillId="4" borderId="1" xfId="0" applyNumberFormat="1" applyFill="1" applyBorder="1" applyAlignment="1" applyProtection="1">
      <protection locked="0"/>
    </xf>
    <xf numFmtId="1" fontId="0" fillId="4" borderId="15" xfId="0" applyNumberForma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protection locked="0"/>
    </xf>
    <xf numFmtId="1" fontId="0" fillId="4" borderId="17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101</v>
      </c>
      <c r="D1" s="72"/>
      <c r="E1" s="72"/>
      <c r="F1" s="12" t="s">
        <v>16</v>
      </c>
      <c r="G1" s="2" t="s">
        <v>17</v>
      </c>
      <c r="H1" s="73" t="s">
        <v>106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102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5.3</v>
      </c>
      <c r="H6" s="40">
        <v>5.4</v>
      </c>
      <c r="I6" s="40">
        <v>28.7</v>
      </c>
      <c r="J6" s="40">
        <v>184.6</v>
      </c>
      <c r="K6" s="41" t="s">
        <v>45</v>
      </c>
      <c r="L6" s="40">
        <v>13.15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4.5999999999999996</v>
      </c>
      <c r="H8" s="43">
        <v>3.6</v>
      </c>
      <c r="I8" s="43">
        <v>12.6</v>
      </c>
      <c r="J8" s="43">
        <v>100.4</v>
      </c>
      <c r="K8" s="44" t="s">
        <v>46</v>
      </c>
      <c r="L8" s="43">
        <v>9.8000000000000007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47</v>
      </c>
      <c r="L9" s="43">
        <v>3.6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>
        <v>0.5</v>
      </c>
      <c r="H10" s="43">
        <v>0.5</v>
      </c>
      <c r="I10" s="43">
        <v>11.8</v>
      </c>
      <c r="J10" s="43">
        <v>53.3</v>
      </c>
      <c r="K10" s="44" t="s">
        <v>47</v>
      </c>
      <c r="L10" s="43">
        <v>8.4</v>
      </c>
    </row>
    <row r="11" spans="1:12" ht="15" x14ac:dyDescent="0.25">
      <c r="A11" s="23"/>
      <c r="B11" s="15"/>
      <c r="C11" s="11"/>
      <c r="D11" s="6"/>
      <c r="E11" s="42" t="s">
        <v>43</v>
      </c>
      <c r="F11" s="43">
        <v>15</v>
      </c>
      <c r="G11" s="43">
        <v>3.5</v>
      </c>
      <c r="H11" s="43">
        <v>4.4000000000000004</v>
      </c>
      <c r="I11" s="43">
        <v>0</v>
      </c>
      <c r="J11" s="43">
        <v>53.7</v>
      </c>
      <c r="K11" s="44" t="s">
        <v>48</v>
      </c>
      <c r="L11" s="43">
        <v>8.16</v>
      </c>
    </row>
    <row r="12" spans="1:12" ht="15" x14ac:dyDescent="0.25">
      <c r="A12" s="23"/>
      <c r="B12" s="15"/>
      <c r="C12" s="11"/>
      <c r="D12" s="6"/>
      <c r="E12" s="42" t="s">
        <v>44</v>
      </c>
      <c r="F12" s="43">
        <v>10</v>
      </c>
      <c r="G12" s="43">
        <v>0.1</v>
      </c>
      <c r="H12" s="43">
        <v>7.2</v>
      </c>
      <c r="I12" s="43">
        <v>0.1</v>
      </c>
      <c r="J12" s="43">
        <v>66.099999999999994</v>
      </c>
      <c r="K12" s="44" t="s">
        <v>49</v>
      </c>
      <c r="L12" s="43">
        <v>4.9000000000000004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18.600000000000001</v>
      </c>
      <c r="H13" s="19">
        <f t="shared" si="0"/>
        <v>21.6</v>
      </c>
      <c r="I13" s="19">
        <f t="shared" si="0"/>
        <v>82.699999999999989</v>
      </c>
      <c r="J13" s="19">
        <f t="shared" si="0"/>
        <v>598.70000000000005</v>
      </c>
      <c r="K13" s="25"/>
      <c r="L13" s="19">
        <f t="shared" ref="L13" si="1">SUM(L6:L12)</f>
        <v>48.01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605</v>
      </c>
      <c r="G24" s="32">
        <f t="shared" ref="G24:J24" si="4">G13+G23</f>
        <v>18.600000000000001</v>
      </c>
      <c r="H24" s="32">
        <f t="shared" si="4"/>
        <v>21.6</v>
      </c>
      <c r="I24" s="32">
        <f t="shared" si="4"/>
        <v>82.699999999999989</v>
      </c>
      <c r="J24" s="32">
        <f t="shared" si="4"/>
        <v>598.70000000000005</v>
      </c>
      <c r="K24" s="32"/>
      <c r="L24" s="32">
        <f t="shared" ref="L24" si="5">L13+L23</f>
        <v>48.01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20.100000000000001</v>
      </c>
      <c r="H25" s="40">
        <v>18.7</v>
      </c>
      <c r="I25" s="40">
        <v>17.2</v>
      </c>
      <c r="J25" s="40">
        <v>318</v>
      </c>
      <c r="K25" s="41" t="s">
        <v>51</v>
      </c>
      <c r="L25" s="40">
        <v>70.47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0.2</v>
      </c>
      <c r="H27" s="43">
        <v>0</v>
      </c>
      <c r="I27" s="43">
        <v>1.7</v>
      </c>
      <c r="J27" s="43">
        <v>8.6</v>
      </c>
      <c r="K27" s="44" t="s">
        <v>53</v>
      </c>
      <c r="L27" s="43">
        <v>1.69</v>
      </c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55</v>
      </c>
      <c r="G28" s="43">
        <v>4</v>
      </c>
      <c r="H28" s="43">
        <v>0.5</v>
      </c>
      <c r="I28" s="43">
        <v>23.2</v>
      </c>
      <c r="J28" s="43">
        <v>113</v>
      </c>
      <c r="K28" s="44" t="s">
        <v>47</v>
      </c>
      <c r="L28" s="43">
        <v>3.8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55</v>
      </c>
      <c r="F30" s="43">
        <v>60</v>
      </c>
      <c r="G30" s="43">
        <v>0.5</v>
      </c>
      <c r="H30" s="43">
        <v>0.1</v>
      </c>
      <c r="I30" s="43">
        <v>1.5</v>
      </c>
      <c r="J30" s="43">
        <v>8.5</v>
      </c>
      <c r="K30" s="44" t="s">
        <v>57</v>
      </c>
      <c r="L30" s="43">
        <v>5.04</v>
      </c>
    </row>
    <row r="31" spans="1:12" ht="15" x14ac:dyDescent="0.25">
      <c r="A31" s="14"/>
      <c r="B31" s="15"/>
      <c r="C31" s="11"/>
      <c r="D31" s="6"/>
      <c r="E31" s="42" t="s">
        <v>56</v>
      </c>
      <c r="F31" s="43">
        <v>200</v>
      </c>
      <c r="G31" s="43">
        <v>0.6</v>
      </c>
      <c r="H31" s="43">
        <v>0</v>
      </c>
      <c r="I31" s="43">
        <v>33</v>
      </c>
      <c r="J31" s="43">
        <v>134.4</v>
      </c>
      <c r="K31" s="44" t="s">
        <v>47</v>
      </c>
      <c r="L31" s="43">
        <v>26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715</v>
      </c>
      <c r="G32" s="19">
        <f t="shared" ref="G32" si="6">SUM(G25:G31)</f>
        <v>25.400000000000002</v>
      </c>
      <c r="H32" s="19">
        <f t="shared" ref="H32" si="7">SUM(H25:H31)</f>
        <v>19.3</v>
      </c>
      <c r="I32" s="19">
        <f t="shared" ref="I32" si="8">SUM(I25:I31)</f>
        <v>76.599999999999994</v>
      </c>
      <c r="J32" s="19">
        <f t="shared" ref="J32:L32" si="9">SUM(J25:J31)</f>
        <v>582.5</v>
      </c>
      <c r="K32" s="25"/>
      <c r="L32" s="19">
        <f t="shared" si="9"/>
        <v>107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715</v>
      </c>
      <c r="G43" s="32">
        <f t="shared" ref="G43" si="14">G32+G42</f>
        <v>25.400000000000002</v>
      </c>
      <c r="H43" s="32">
        <f t="shared" ref="H43" si="15">H32+H42</f>
        <v>19.3</v>
      </c>
      <c r="I43" s="32">
        <f t="shared" ref="I43" si="16">I32+I42</f>
        <v>76.599999999999994</v>
      </c>
      <c r="J43" s="32">
        <f t="shared" ref="J43:L43" si="17">J32+J42</f>
        <v>582.5</v>
      </c>
      <c r="K43" s="32"/>
      <c r="L43" s="32">
        <f t="shared" si="17"/>
        <v>107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110</v>
      </c>
      <c r="G44" s="40">
        <v>17.28</v>
      </c>
      <c r="H44" s="40">
        <v>3.84</v>
      </c>
      <c r="I44" s="40">
        <v>12.2</v>
      </c>
      <c r="J44" s="40">
        <v>151.68</v>
      </c>
      <c r="K44" s="41" t="s">
        <v>59</v>
      </c>
      <c r="L44" s="40">
        <v>42.05</v>
      </c>
    </row>
    <row r="45" spans="1:12" ht="15" x14ac:dyDescent="0.25">
      <c r="A45" s="23"/>
      <c r="B45" s="15"/>
      <c r="C45" s="11"/>
      <c r="D45" s="6"/>
      <c r="E45" s="42" t="s">
        <v>60</v>
      </c>
      <c r="F45" s="43">
        <v>150</v>
      </c>
      <c r="G45" s="43">
        <v>3.7</v>
      </c>
      <c r="H45" s="43">
        <v>4.8</v>
      </c>
      <c r="I45" s="43">
        <v>36.5</v>
      </c>
      <c r="J45" s="43">
        <v>203.5</v>
      </c>
      <c r="K45" s="44" t="s">
        <v>61</v>
      </c>
      <c r="L45" s="43">
        <v>10.1</v>
      </c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3.8</v>
      </c>
      <c r="H46" s="43">
        <v>2.9</v>
      </c>
      <c r="I46" s="43">
        <v>11.3</v>
      </c>
      <c r="J46" s="43">
        <v>86</v>
      </c>
      <c r="K46" s="44" t="s">
        <v>63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54</v>
      </c>
      <c r="F47" s="43">
        <v>55</v>
      </c>
      <c r="G47" s="43">
        <v>4</v>
      </c>
      <c r="H47" s="43">
        <v>0.5</v>
      </c>
      <c r="I47" s="43">
        <v>23.2</v>
      </c>
      <c r="J47" s="43">
        <v>113</v>
      </c>
      <c r="K47" s="44" t="s">
        <v>47</v>
      </c>
      <c r="L47" s="43">
        <v>3.8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64</v>
      </c>
      <c r="F49" s="43">
        <v>60</v>
      </c>
      <c r="G49" s="43">
        <v>1.3</v>
      </c>
      <c r="H49" s="43">
        <v>4.2</v>
      </c>
      <c r="I49" s="43">
        <v>6.8</v>
      </c>
      <c r="J49" s="43">
        <v>71.400000000000006</v>
      </c>
      <c r="K49" s="44" t="s">
        <v>65</v>
      </c>
      <c r="L49" s="43">
        <v>4.54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30.080000000000002</v>
      </c>
      <c r="H51" s="19">
        <f t="shared" ref="H51" si="19">SUM(H44:H50)</f>
        <v>16.240000000000002</v>
      </c>
      <c r="I51" s="19">
        <f t="shared" ref="I51" si="20">SUM(I44:I50)</f>
        <v>90</v>
      </c>
      <c r="J51" s="19">
        <f t="shared" ref="J51:L51" si="21">SUM(J44:J50)</f>
        <v>625.58000000000004</v>
      </c>
      <c r="K51" s="25"/>
      <c r="L51" s="19">
        <f t="shared" si="21"/>
        <v>75.490000000000009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575</v>
      </c>
      <c r="G62" s="32">
        <f t="shared" ref="G62" si="26">G51+G61</f>
        <v>30.080000000000002</v>
      </c>
      <c r="H62" s="32">
        <f t="shared" ref="H62" si="27">H51+H61</f>
        <v>16.240000000000002</v>
      </c>
      <c r="I62" s="32">
        <f t="shared" ref="I62" si="28">I51+I61</f>
        <v>90</v>
      </c>
      <c r="J62" s="32">
        <f t="shared" ref="J62:L62" si="29">J51+J61</f>
        <v>625.58000000000004</v>
      </c>
      <c r="K62" s="32"/>
      <c r="L62" s="32">
        <f t="shared" si="29"/>
        <v>75.490000000000009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100</v>
      </c>
      <c r="G63" s="40">
        <v>18.899999999999999</v>
      </c>
      <c r="H63" s="40">
        <v>22</v>
      </c>
      <c r="I63" s="40">
        <v>5.5</v>
      </c>
      <c r="J63" s="40">
        <v>295.8</v>
      </c>
      <c r="K63" s="41" t="s">
        <v>67</v>
      </c>
      <c r="L63" s="40">
        <v>31.55</v>
      </c>
    </row>
    <row r="64" spans="1:12" ht="15" x14ac:dyDescent="0.25">
      <c r="A64" s="23"/>
      <c r="B64" s="15"/>
      <c r="C64" s="11"/>
      <c r="D64" s="6"/>
      <c r="E64" s="42" t="s">
        <v>68</v>
      </c>
      <c r="F64" s="43">
        <v>150</v>
      </c>
      <c r="G64" s="43">
        <v>3.2</v>
      </c>
      <c r="H64" s="43">
        <v>5.2</v>
      </c>
      <c r="I64" s="43">
        <v>19.8</v>
      </c>
      <c r="J64" s="43">
        <v>139.4</v>
      </c>
      <c r="K64" s="44" t="s">
        <v>69</v>
      </c>
      <c r="L64" s="43">
        <v>11.73</v>
      </c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0.3</v>
      </c>
      <c r="H65" s="43">
        <v>0</v>
      </c>
      <c r="I65" s="43">
        <v>6.7</v>
      </c>
      <c r="J65" s="43">
        <v>27.9</v>
      </c>
      <c r="K65" s="44" t="s">
        <v>71</v>
      </c>
      <c r="L65" s="43">
        <v>3.19</v>
      </c>
    </row>
    <row r="66" spans="1:12" ht="15" x14ac:dyDescent="0.25">
      <c r="A66" s="23"/>
      <c r="B66" s="15"/>
      <c r="C66" s="11"/>
      <c r="D66" s="7" t="s">
        <v>23</v>
      </c>
      <c r="E66" s="42" t="s">
        <v>103</v>
      </c>
      <c r="F66" s="43">
        <v>55</v>
      </c>
      <c r="G66" s="43">
        <v>4</v>
      </c>
      <c r="H66" s="43">
        <v>0.5</v>
      </c>
      <c r="I66" s="43">
        <v>23.2</v>
      </c>
      <c r="J66" s="43">
        <v>113</v>
      </c>
      <c r="K66" s="44" t="s">
        <v>47</v>
      </c>
      <c r="L66" s="43">
        <v>3.8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72</v>
      </c>
      <c r="F68" s="43">
        <v>60</v>
      </c>
      <c r="G68" s="43">
        <v>0.7</v>
      </c>
      <c r="H68" s="43">
        <v>0.1</v>
      </c>
      <c r="I68" s="43">
        <v>2.2999999999999998</v>
      </c>
      <c r="J68" s="43">
        <v>12.8</v>
      </c>
      <c r="K68" s="44" t="s">
        <v>73</v>
      </c>
      <c r="L68" s="43">
        <v>8.76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27.099999999999998</v>
      </c>
      <c r="H70" s="19">
        <f t="shared" ref="H70" si="31">SUM(H63:H69)</f>
        <v>27.8</v>
      </c>
      <c r="I70" s="19">
        <f t="shared" ref="I70" si="32">SUM(I63:I69)</f>
        <v>57.5</v>
      </c>
      <c r="J70" s="19">
        <f t="shared" ref="J70:L70" si="33">SUM(J63:J69)</f>
        <v>588.9</v>
      </c>
      <c r="K70" s="25"/>
      <c r="L70" s="19">
        <f t="shared" si="33"/>
        <v>59.029999999999994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565</v>
      </c>
      <c r="G81" s="32">
        <f t="shared" ref="G81" si="38">G70+G80</f>
        <v>27.099999999999998</v>
      </c>
      <c r="H81" s="32">
        <f t="shared" ref="H81" si="39">H70+H80</f>
        <v>27.8</v>
      </c>
      <c r="I81" s="32">
        <f t="shared" ref="I81" si="40">I70+I80</f>
        <v>57.5</v>
      </c>
      <c r="J81" s="32">
        <f t="shared" ref="J81:L81" si="41">J70+J80</f>
        <v>588.9</v>
      </c>
      <c r="K81" s="32"/>
      <c r="L81" s="32">
        <f t="shared" si="41"/>
        <v>59.029999999999994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150</v>
      </c>
      <c r="G82" s="40">
        <v>9.8000000000000007</v>
      </c>
      <c r="H82" s="40">
        <v>10.7</v>
      </c>
      <c r="I82" s="40">
        <v>4.8</v>
      </c>
      <c r="J82" s="40">
        <v>225.5</v>
      </c>
      <c r="K82" s="41" t="s">
        <v>75</v>
      </c>
      <c r="L82" s="40">
        <v>36.04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0.2</v>
      </c>
      <c r="H84" s="43">
        <v>0</v>
      </c>
      <c r="I84" s="43">
        <v>1.7</v>
      </c>
      <c r="J84" s="43">
        <v>8.6</v>
      </c>
      <c r="K84" s="44" t="s">
        <v>53</v>
      </c>
      <c r="L84" s="43">
        <v>1.69</v>
      </c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55</v>
      </c>
      <c r="G85" s="43">
        <v>4</v>
      </c>
      <c r="H85" s="43">
        <v>0.5</v>
      </c>
      <c r="I85" s="43">
        <v>23.2</v>
      </c>
      <c r="J85" s="43">
        <v>113</v>
      </c>
      <c r="K85" s="44" t="s">
        <v>47</v>
      </c>
      <c r="L85" s="43">
        <v>3.8</v>
      </c>
    </row>
    <row r="86" spans="1:12" ht="15" x14ac:dyDescent="0.25">
      <c r="A86" s="23"/>
      <c r="B86" s="15"/>
      <c r="C86" s="11"/>
      <c r="D86" s="7" t="s">
        <v>24</v>
      </c>
      <c r="E86" s="42" t="s">
        <v>104</v>
      </c>
      <c r="F86" s="43">
        <v>150</v>
      </c>
      <c r="G86" s="43">
        <v>0.5</v>
      </c>
      <c r="H86" s="43">
        <v>0.4</v>
      </c>
      <c r="I86" s="43">
        <v>12.4</v>
      </c>
      <c r="J86" s="43">
        <v>66.62</v>
      </c>
      <c r="K86" s="44" t="s">
        <v>47</v>
      </c>
      <c r="L86" s="43">
        <v>25.5</v>
      </c>
    </row>
    <row r="87" spans="1:12" ht="15" x14ac:dyDescent="0.25">
      <c r="A87" s="23"/>
      <c r="B87" s="15"/>
      <c r="C87" s="11"/>
      <c r="D87" s="6"/>
      <c r="E87" s="42" t="s">
        <v>76</v>
      </c>
      <c r="F87" s="43">
        <v>60</v>
      </c>
      <c r="G87" s="43">
        <v>0.91</v>
      </c>
      <c r="H87" s="43">
        <v>2.8</v>
      </c>
      <c r="I87" s="43">
        <v>4.43</v>
      </c>
      <c r="J87" s="43">
        <v>46.8</v>
      </c>
      <c r="K87" s="44" t="s">
        <v>47</v>
      </c>
      <c r="L87" s="43">
        <v>6.92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15.41</v>
      </c>
      <c r="H89" s="19">
        <f t="shared" ref="H89" si="43">SUM(H82:H88)</f>
        <v>14.399999999999999</v>
      </c>
      <c r="I89" s="19">
        <f t="shared" ref="I89" si="44">SUM(I82:I88)</f>
        <v>46.53</v>
      </c>
      <c r="J89" s="19">
        <f t="shared" ref="J89:L89" si="45">SUM(J82:J88)</f>
        <v>460.52000000000004</v>
      </c>
      <c r="K89" s="25"/>
      <c r="L89" s="19">
        <f t="shared" si="45"/>
        <v>73.95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615</v>
      </c>
      <c r="G100" s="32">
        <f t="shared" ref="G100" si="50">G89+G99</f>
        <v>15.41</v>
      </c>
      <c r="H100" s="32">
        <f t="shared" ref="H100" si="51">H89+H99</f>
        <v>14.399999999999999</v>
      </c>
      <c r="I100" s="32">
        <f t="shared" ref="I100" si="52">I89+I99</f>
        <v>46.53</v>
      </c>
      <c r="J100" s="32">
        <f t="shared" ref="J100:L100" si="53">J89+J99</f>
        <v>460.52000000000004</v>
      </c>
      <c r="K100" s="32"/>
      <c r="L100" s="32">
        <f t="shared" si="53"/>
        <v>73.95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90</v>
      </c>
      <c r="G101" s="40">
        <v>16.440000000000001</v>
      </c>
      <c r="H101" s="40">
        <v>15.72</v>
      </c>
      <c r="I101" s="40">
        <v>14.88</v>
      </c>
      <c r="J101" s="40">
        <v>265.56</v>
      </c>
      <c r="K101" s="41" t="s">
        <v>78</v>
      </c>
      <c r="L101" s="40">
        <v>52.31</v>
      </c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150</v>
      </c>
      <c r="G102" s="43">
        <v>2.8</v>
      </c>
      <c r="H102" s="43">
        <v>7.4</v>
      </c>
      <c r="I102" s="43">
        <v>13.6</v>
      </c>
      <c r="J102" s="43">
        <v>133.4</v>
      </c>
      <c r="K102" s="44" t="s">
        <v>80</v>
      </c>
      <c r="L102" s="43">
        <v>10.99</v>
      </c>
    </row>
    <row r="103" spans="1:12" ht="15" x14ac:dyDescent="0.25">
      <c r="A103" s="23"/>
      <c r="B103" s="15"/>
      <c r="C103" s="11"/>
      <c r="D103" s="7" t="s">
        <v>22</v>
      </c>
      <c r="E103" s="42" t="s">
        <v>81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82</v>
      </c>
      <c r="L103" s="43">
        <v>1.59</v>
      </c>
    </row>
    <row r="104" spans="1:12" ht="15" x14ac:dyDescent="0.25">
      <c r="A104" s="23"/>
      <c r="B104" s="15"/>
      <c r="C104" s="11"/>
      <c r="D104" s="7" t="s">
        <v>23</v>
      </c>
      <c r="E104" s="42" t="s">
        <v>54</v>
      </c>
      <c r="F104" s="43">
        <v>55</v>
      </c>
      <c r="G104" s="43">
        <v>4</v>
      </c>
      <c r="H104" s="43">
        <v>0.5</v>
      </c>
      <c r="I104" s="43">
        <v>23.2</v>
      </c>
      <c r="J104" s="43">
        <v>113</v>
      </c>
      <c r="K104" s="44" t="s">
        <v>47</v>
      </c>
      <c r="L104" s="43">
        <v>3.8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72</v>
      </c>
      <c r="F106" s="43">
        <v>60</v>
      </c>
      <c r="G106" s="43">
        <v>0.7</v>
      </c>
      <c r="H106" s="43">
        <v>0.1</v>
      </c>
      <c r="I106" s="43">
        <v>2.2999999999999998</v>
      </c>
      <c r="J106" s="43">
        <v>12.8</v>
      </c>
      <c r="K106" s="44" t="s">
        <v>73</v>
      </c>
      <c r="L106" s="43">
        <v>11.09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24.14</v>
      </c>
      <c r="H108" s="19">
        <f t="shared" si="54"/>
        <v>23.720000000000002</v>
      </c>
      <c r="I108" s="19">
        <f t="shared" si="54"/>
        <v>60.480000000000004</v>
      </c>
      <c r="J108" s="19">
        <f t="shared" si="54"/>
        <v>551.55999999999995</v>
      </c>
      <c r="K108" s="25"/>
      <c r="L108" s="19">
        <f t="shared" ref="L108" si="55">SUM(L101:L107)</f>
        <v>79.78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555</v>
      </c>
      <c r="G119" s="32">
        <f t="shared" ref="G119" si="58">G108+G118</f>
        <v>24.14</v>
      </c>
      <c r="H119" s="32">
        <f t="shared" ref="H119" si="59">H108+H118</f>
        <v>23.720000000000002</v>
      </c>
      <c r="I119" s="32">
        <f t="shared" ref="I119" si="60">I108+I118</f>
        <v>60.480000000000004</v>
      </c>
      <c r="J119" s="32">
        <f t="shared" ref="J119:L119" si="61">J108+J118</f>
        <v>551.55999999999995</v>
      </c>
      <c r="K119" s="32"/>
      <c r="L119" s="32">
        <f t="shared" si="61"/>
        <v>79.78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130</v>
      </c>
      <c r="G120" s="50">
        <v>15.3</v>
      </c>
      <c r="H120" s="40">
        <v>4.8</v>
      </c>
      <c r="I120" s="40">
        <v>11.5</v>
      </c>
      <c r="J120" s="40">
        <v>149.9</v>
      </c>
      <c r="K120" s="41" t="s">
        <v>84</v>
      </c>
      <c r="L120" s="40">
        <v>35.67</v>
      </c>
    </row>
    <row r="121" spans="1:12" ht="15" x14ac:dyDescent="0.25">
      <c r="A121" s="14"/>
      <c r="B121" s="15"/>
      <c r="C121" s="11"/>
      <c r="D121" s="6"/>
      <c r="E121" s="42" t="s">
        <v>68</v>
      </c>
      <c r="F121" s="43">
        <v>150</v>
      </c>
      <c r="G121" s="43">
        <v>3.2</v>
      </c>
      <c r="H121" s="43">
        <v>5.2</v>
      </c>
      <c r="I121" s="43">
        <v>19.8</v>
      </c>
      <c r="J121" s="43">
        <v>139.4</v>
      </c>
      <c r="K121" s="44" t="s">
        <v>69</v>
      </c>
      <c r="L121" s="43">
        <v>11.73</v>
      </c>
    </row>
    <row r="122" spans="1:12" ht="15" x14ac:dyDescent="0.2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0.3</v>
      </c>
      <c r="H122" s="43">
        <v>0</v>
      </c>
      <c r="I122" s="43">
        <v>6.7</v>
      </c>
      <c r="J122" s="43">
        <v>27.9</v>
      </c>
      <c r="K122" s="44" t="s">
        <v>71</v>
      </c>
      <c r="L122" s="43">
        <v>3.19</v>
      </c>
    </row>
    <row r="123" spans="1:12" ht="15" x14ac:dyDescent="0.25">
      <c r="A123" s="14"/>
      <c r="B123" s="15"/>
      <c r="C123" s="11"/>
      <c r="D123" s="7" t="s">
        <v>23</v>
      </c>
      <c r="E123" s="42" t="s">
        <v>54</v>
      </c>
      <c r="F123" s="43">
        <v>55</v>
      </c>
      <c r="G123" s="43">
        <v>4</v>
      </c>
      <c r="H123" s="43">
        <v>0.5</v>
      </c>
      <c r="I123" s="43">
        <v>23.2</v>
      </c>
      <c r="J123" s="43">
        <v>113</v>
      </c>
      <c r="K123" s="44" t="s">
        <v>47</v>
      </c>
      <c r="L123" s="43">
        <v>3.8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55</v>
      </c>
      <c r="F125" s="43">
        <v>60</v>
      </c>
      <c r="G125" s="43">
        <v>0.5</v>
      </c>
      <c r="H125" s="43">
        <v>0.1</v>
      </c>
      <c r="I125" s="43">
        <v>1.5</v>
      </c>
      <c r="J125" s="43">
        <v>8.5</v>
      </c>
      <c r="K125" s="44" t="s">
        <v>57</v>
      </c>
      <c r="L125" s="43">
        <v>5.04</v>
      </c>
    </row>
    <row r="126" spans="1:12" ht="15" x14ac:dyDescent="0.25">
      <c r="A126" s="14"/>
      <c r="B126" s="15"/>
      <c r="C126" s="11"/>
      <c r="D126" s="6"/>
      <c r="E126" s="42" t="s">
        <v>87</v>
      </c>
      <c r="F126" s="43">
        <v>60</v>
      </c>
      <c r="G126" s="43">
        <v>4.8</v>
      </c>
      <c r="H126" s="43">
        <v>8.4</v>
      </c>
      <c r="I126" s="43">
        <v>33.6</v>
      </c>
      <c r="J126" s="43">
        <v>229.2</v>
      </c>
      <c r="K126" s="44" t="s">
        <v>47</v>
      </c>
      <c r="L126" s="43">
        <v>32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28.1</v>
      </c>
      <c r="H127" s="19">
        <f t="shared" si="62"/>
        <v>19</v>
      </c>
      <c r="I127" s="19">
        <f t="shared" si="62"/>
        <v>96.300000000000011</v>
      </c>
      <c r="J127" s="19">
        <f t="shared" si="62"/>
        <v>667.9</v>
      </c>
      <c r="K127" s="25"/>
      <c r="L127" s="19">
        <f t="shared" ref="L127" si="63">SUM(L120:L126)</f>
        <v>91.43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655</v>
      </c>
      <c r="G138" s="32">
        <f t="shared" ref="G138" si="66">G127+G137</f>
        <v>28.1</v>
      </c>
      <c r="H138" s="32">
        <f t="shared" ref="H138" si="67">H127+H137</f>
        <v>19</v>
      </c>
      <c r="I138" s="32">
        <f t="shared" ref="I138" si="68">I127+I137</f>
        <v>96.300000000000011</v>
      </c>
      <c r="J138" s="32">
        <f t="shared" ref="J138:L138" si="69">J127+J137</f>
        <v>667.9</v>
      </c>
      <c r="K138" s="32"/>
      <c r="L138" s="32">
        <f t="shared" si="69"/>
        <v>91.43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115</v>
      </c>
      <c r="G139" s="40">
        <v>13.8</v>
      </c>
      <c r="H139" s="40">
        <v>17.3</v>
      </c>
      <c r="I139" s="40">
        <v>9.1</v>
      </c>
      <c r="J139" s="40">
        <v>245.95</v>
      </c>
      <c r="K139" s="41" t="s">
        <v>89</v>
      </c>
      <c r="L139" s="40">
        <v>44.4</v>
      </c>
    </row>
    <row r="140" spans="1:12" ht="15" x14ac:dyDescent="0.25">
      <c r="A140" s="23"/>
      <c r="B140" s="15"/>
      <c r="C140" s="11"/>
      <c r="D140" s="6"/>
      <c r="E140" s="42" t="s">
        <v>90</v>
      </c>
      <c r="F140" s="43">
        <v>150</v>
      </c>
      <c r="G140" s="43">
        <v>8.3000000000000007</v>
      </c>
      <c r="H140" s="43">
        <v>6.3</v>
      </c>
      <c r="I140" s="43">
        <v>36</v>
      </c>
      <c r="J140" s="43">
        <v>233.7</v>
      </c>
      <c r="K140" s="44" t="s">
        <v>91</v>
      </c>
      <c r="L140" s="43">
        <v>7.66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0.2</v>
      </c>
      <c r="H141" s="43">
        <v>0</v>
      </c>
      <c r="I141" s="43">
        <v>1.7</v>
      </c>
      <c r="J141" s="43">
        <v>8.6</v>
      </c>
      <c r="K141" s="44" t="s">
        <v>53</v>
      </c>
      <c r="L141" s="43">
        <v>1.69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>
        <v>55</v>
      </c>
      <c r="G142" s="43">
        <v>4</v>
      </c>
      <c r="H142" s="43">
        <v>0.5</v>
      </c>
      <c r="I142" s="43">
        <v>23.2</v>
      </c>
      <c r="J142" s="43">
        <v>113</v>
      </c>
      <c r="K142" s="44" t="s">
        <v>47</v>
      </c>
      <c r="L142" s="43">
        <v>3.8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85</v>
      </c>
      <c r="F144" s="43">
        <v>60</v>
      </c>
      <c r="G144" s="43">
        <v>1.2</v>
      </c>
      <c r="H144" s="43">
        <v>4.2</v>
      </c>
      <c r="I144" s="43">
        <v>6</v>
      </c>
      <c r="J144" s="43">
        <v>68</v>
      </c>
      <c r="K144" s="44" t="s">
        <v>86</v>
      </c>
      <c r="L144" s="43">
        <v>5.82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27.5</v>
      </c>
      <c r="H146" s="19">
        <f t="shared" si="70"/>
        <v>28.3</v>
      </c>
      <c r="I146" s="19">
        <f t="shared" si="70"/>
        <v>76</v>
      </c>
      <c r="J146" s="19">
        <f t="shared" si="70"/>
        <v>669.25</v>
      </c>
      <c r="K146" s="25"/>
      <c r="L146" s="19">
        <f t="shared" ref="L146" si="71">SUM(L139:L145)</f>
        <v>63.37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580</v>
      </c>
      <c r="G157" s="32">
        <f t="shared" ref="G157" si="74">G146+G156</f>
        <v>27.5</v>
      </c>
      <c r="H157" s="32">
        <f t="shared" ref="H157" si="75">H146+H156</f>
        <v>28.3</v>
      </c>
      <c r="I157" s="32">
        <f t="shared" ref="I157" si="76">I146+I156</f>
        <v>76</v>
      </c>
      <c r="J157" s="32">
        <f t="shared" ref="J157:L157" si="77">J146+J156</f>
        <v>669.25</v>
      </c>
      <c r="K157" s="32"/>
      <c r="L157" s="32">
        <f t="shared" si="77"/>
        <v>63.37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150</v>
      </c>
      <c r="G158" s="40">
        <v>22.9</v>
      </c>
      <c r="H158" s="40">
        <v>10.8</v>
      </c>
      <c r="I158" s="40">
        <v>15.4</v>
      </c>
      <c r="J158" s="40">
        <v>250.3</v>
      </c>
      <c r="K158" s="41" t="s">
        <v>93</v>
      </c>
      <c r="L158" s="40">
        <v>41.49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4.5999999999999996</v>
      </c>
      <c r="H160" s="43">
        <v>3.6</v>
      </c>
      <c r="I160" s="43">
        <v>12.6</v>
      </c>
      <c r="J160" s="43">
        <v>100.4</v>
      </c>
      <c r="K160" s="44" t="s">
        <v>46</v>
      </c>
      <c r="L160" s="43">
        <v>9.8000000000000007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47</v>
      </c>
      <c r="L161" s="43">
        <v>1.8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94</v>
      </c>
      <c r="F163" s="43">
        <v>35</v>
      </c>
      <c r="G163" s="43">
        <v>2.73</v>
      </c>
      <c r="H163" s="43">
        <v>2</v>
      </c>
      <c r="I163" s="43">
        <v>23.34</v>
      </c>
      <c r="J163" s="43">
        <v>122.3</v>
      </c>
      <c r="K163" s="44" t="s">
        <v>47</v>
      </c>
      <c r="L163" s="43">
        <v>5.66</v>
      </c>
    </row>
    <row r="164" spans="1:12" ht="15" x14ac:dyDescent="0.25">
      <c r="A164" s="23"/>
      <c r="B164" s="15"/>
      <c r="C164" s="11"/>
      <c r="D164" s="6"/>
      <c r="E164" s="42" t="s">
        <v>95</v>
      </c>
      <c r="F164" s="43">
        <v>200</v>
      </c>
      <c r="G164" s="43">
        <v>0.75</v>
      </c>
      <c r="H164" s="43">
        <v>0</v>
      </c>
      <c r="I164" s="43">
        <v>15.21</v>
      </c>
      <c r="J164" s="43">
        <v>63.86</v>
      </c>
      <c r="K164" s="44" t="s">
        <v>47</v>
      </c>
      <c r="L164" s="43">
        <v>26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8">SUM(G158:G164)</f>
        <v>33.28</v>
      </c>
      <c r="H165" s="19">
        <f t="shared" si="78"/>
        <v>16.600000000000001</v>
      </c>
      <c r="I165" s="19">
        <f t="shared" si="78"/>
        <v>81.349999999999994</v>
      </c>
      <c r="J165" s="19">
        <f t="shared" si="78"/>
        <v>607.16000000000008</v>
      </c>
      <c r="K165" s="25"/>
      <c r="L165" s="19">
        <f t="shared" ref="L165" si="79">SUM(L158:L164)</f>
        <v>84.75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615</v>
      </c>
      <c r="G176" s="32">
        <f t="shared" ref="G176" si="82">G165+G175</f>
        <v>33.28</v>
      </c>
      <c r="H176" s="32">
        <f t="shared" ref="H176" si="83">H165+H175</f>
        <v>16.600000000000001</v>
      </c>
      <c r="I176" s="32">
        <f t="shared" ref="I176" si="84">I165+I175</f>
        <v>81.349999999999994</v>
      </c>
      <c r="J176" s="32">
        <f t="shared" ref="J176:L176" si="85">J165+J175</f>
        <v>607.16000000000008</v>
      </c>
      <c r="K176" s="32"/>
      <c r="L176" s="32">
        <f t="shared" si="85"/>
        <v>84.75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90</v>
      </c>
      <c r="G177" s="40">
        <v>17.28</v>
      </c>
      <c r="H177" s="40">
        <v>3.84</v>
      </c>
      <c r="I177" s="40">
        <v>12.12</v>
      </c>
      <c r="J177" s="40">
        <v>151.68</v>
      </c>
      <c r="K177" s="41" t="s">
        <v>97</v>
      </c>
      <c r="L177" s="40">
        <v>36.35</v>
      </c>
    </row>
    <row r="178" spans="1:12" ht="15" x14ac:dyDescent="0.25">
      <c r="A178" s="23"/>
      <c r="B178" s="15"/>
      <c r="C178" s="11"/>
      <c r="D178" s="6"/>
      <c r="E178" s="42" t="s">
        <v>98</v>
      </c>
      <c r="F178" s="43">
        <v>150</v>
      </c>
      <c r="G178" s="43">
        <v>5.4</v>
      </c>
      <c r="H178" s="43">
        <v>4.9000000000000004</v>
      </c>
      <c r="I178" s="43">
        <v>32.799999999999997</v>
      </c>
      <c r="J178" s="43">
        <v>196.8</v>
      </c>
      <c r="K178" s="44" t="s">
        <v>99</v>
      </c>
      <c r="L178" s="43">
        <v>6</v>
      </c>
    </row>
    <row r="179" spans="1:12" ht="15" x14ac:dyDescent="0.25">
      <c r="A179" s="23"/>
      <c r="B179" s="15"/>
      <c r="C179" s="11"/>
      <c r="D179" s="7" t="s">
        <v>22</v>
      </c>
      <c r="E179" s="42" t="s">
        <v>100</v>
      </c>
      <c r="F179" s="43">
        <v>200</v>
      </c>
      <c r="G179" s="43">
        <v>3.8</v>
      </c>
      <c r="H179" s="43">
        <v>2.9</v>
      </c>
      <c r="I179" s="43">
        <v>11.3</v>
      </c>
      <c r="J179" s="43">
        <v>86</v>
      </c>
      <c r="K179" s="44" t="s">
        <v>63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54</v>
      </c>
      <c r="F180" s="43">
        <v>55</v>
      </c>
      <c r="G180" s="43">
        <v>4</v>
      </c>
      <c r="H180" s="43">
        <v>0.5</v>
      </c>
      <c r="I180" s="43">
        <v>23.2</v>
      </c>
      <c r="J180" s="43">
        <v>113</v>
      </c>
      <c r="K180" s="44" t="s">
        <v>47</v>
      </c>
      <c r="L180" s="43">
        <v>3.8</v>
      </c>
    </row>
    <row r="181" spans="1:12" ht="15" x14ac:dyDescent="0.25">
      <c r="A181" s="23"/>
      <c r="B181" s="15"/>
      <c r="C181" s="11"/>
      <c r="D181" s="7" t="s">
        <v>24</v>
      </c>
      <c r="E181" s="42" t="s">
        <v>105</v>
      </c>
      <c r="F181" s="43">
        <v>100</v>
      </c>
      <c r="G181" s="43">
        <v>0.5</v>
      </c>
      <c r="H181" s="43">
        <v>0.5</v>
      </c>
      <c r="I181" s="43">
        <v>11.8</v>
      </c>
      <c r="J181" s="43">
        <v>53.3</v>
      </c>
      <c r="K181" s="44" t="s">
        <v>47</v>
      </c>
      <c r="L181" s="43">
        <v>8.4</v>
      </c>
    </row>
    <row r="182" spans="1:12" ht="15" x14ac:dyDescent="0.25">
      <c r="A182" s="23"/>
      <c r="B182" s="15"/>
      <c r="C182" s="11"/>
      <c r="D182" s="6"/>
      <c r="E182" s="42" t="s">
        <v>55</v>
      </c>
      <c r="F182" s="43">
        <v>60</v>
      </c>
      <c r="G182" s="43">
        <v>0.5</v>
      </c>
      <c r="H182" s="43">
        <v>0.1</v>
      </c>
      <c r="I182" s="43">
        <v>1.5</v>
      </c>
      <c r="J182" s="43">
        <v>8.5</v>
      </c>
      <c r="K182" s="44" t="s">
        <v>57</v>
      </c>
      <c r="L182" s="43">
        <v>5.36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655</v>
      </c>
      <c r="G184" s="19">
        <f t="shared" ref="G184:J184" si="86">SUM(G177:G183)</f>
        <v>31.48</v>
      </c>
      <c r="H184" s="19">
        <f t="shared" si="86"/>
        <v>12.74</v>
      </c>
      <c r="I184" s="19">
        <f t="shared" si="86"/>
        <v>92.72</v>
      </c>
      <c r="J184" s="19">
        <f t="shared" si="86"/>
        <v>609.28</v>
      </c>
      <c r="K184" s="25"/>
      <c r="L184" s="19">
        <f t="shared" ref="L184" si="87">SUM(L177:L183)</f>
        <v>74.91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655</v>
      </c>
      <c r="G195" s="32">
        <f t="shared" ref="G195" si="90">G184+G194</f>
        <v>31.48</v>
      </c>
      <c r="H195" s="32">
        <f t="shared" ref="H195" si="91">H184+H194</f>
        <v>12.74</v>
      </c>
      <c r="I195" s="32">
        <f t="shared" ref="I195" si="92">I184+I194</f>
        <v>92.72</v>
      </c>
      <c r="J195" s="32">
        <f t="shared" ref="J195:L195" si="93">J184+J194</f>
        <v>609.28</v>
      </c>
      <c r="K195" s="32"/>
      <c r="L195" s="32">
        <f t="shared" si="93"/>
        <v>74.91</v>
      </c>
    </row>
    <row r="196" spans="1:12" x14ac:dyDescent="0.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613.5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26.108999999999998</v>
      </c>
      <c r="H196" s="34">
        <f t="shared" si="94"/>
        <v>19.970000000000002</v>
      </c>
      <c r="I196" s="34">
        <f t="shared" si="94"/>
        <v>76.018000000000001</v>
      </c>
      <c r="J196" s="34">
        <f t="shared" si="94"/>
        <v>596.13499999999999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75.772000000000006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0B3C-F655-45B3-9663-76D01A472939}">
  <dimension ref="A1:L195"/>
  <sheetViews>
    <sheetView tabSelected="1" topLeftCell="B1" workbookViewId="0">
      <selection activeCell="J182" sqref="J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118</v>
      </c>
      <c r="D1" s="72"/>
      <c r="E1" s="72"/>
      <c r="F1" s="12" t="s">
        <v>16</v>
      </c>
      <c r="G1" s="2" t="s">
        <v>17</v>
      </c>
      <c r="H1" s="73" t="s">
        <v>106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119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107</v>
      </c>
      <c r="F6" s="39">
        <v>180</v>
      </c>
      <c r="G6" s="77">
        <v>8.2799999999999994</v>
      </c>
      <c r="H6" s="77">
        <v>25.34</v>
      </c>
      <c r="I6" s="78">
        <v>35.799999999999997</v>
      </c>
      <c r="J6" s="39">
        <v>405</v>
      </c>
      <c r="K6" s="79">
        <v>261</v>
      </c>
      <c r="L6" s="39">
        <v>13.45</v>
      </c>
    </row>
    <row r="7" spans="1:12" ht="15" x14ac:dyDescent="0.25">
      <c r="A7" s="23"/>
      <c r="B7" s="15"/>
      <c r="C7" s="11"/>
      <c r="D7" s="7" t="s">
        <v>22</v>
      </c>
      <c r="E7" s="42" t="s">
        <v>108</v>
      </c>
      <c r="F7" s="42">
        <v>200</v>
      </c>
      <c r="G7" s="42">
        <v>3.2</v>
      </c>
      <c r="H7" s="42">
        <v>2.7</v>
      </c>
      <c r="I7" s="42">
        <v>15.9</v>
      </c>
      <c r="J7" s="42">
        <v>79</v>
      </c>
      <c r="K7" s="80">
        <v>501</v>
      </c>
      <c r="L7" s="42">
        <v>8.4</v>
      </c>
    </row>
    <row r="8" spans="1:12" ht="15" x14ac:dyDescent="0.25">
      <c r="A8" s="23"/>
      <c r="B8" s="15"/>
      <c r="C8" s="11"/>
      <c r="D8" s="7" t="s">
        <v>23</v>
      </c>
      <c r="E8" s="57" t="s">
        <v>41</v>
      </c>
      <c r="F8" s="81">
        <v>60</v>
      </c>
      <c r="G8" s="42">
        <v>3.96</v>
      </c>
      <c r="H8" s="42">
        <v>0.72</v>
      </c>
      <c r="I8" s="42">
        <v>20.399999999999999</v>
      </c>
      <c r="J8" s="42">
        <v>109</v>
      </c>
      <c r="K8" s="80">
        <v>110</v>
      </c>
      <c r="L8" s="42">
        <v>6</v>
      </c>
    </row>
    <row r="9" spans="1:12" ht="15" x14ac:dyDescent="0.25">
      <c r="A9" s="23"/>
      <c r="B9" s="15"/>
      <c r="C9" s="11"/>
      <c r="D9" s="7"/>
      <c r="E9" s="42" t="s">
        <v>44</v>
      </c>
      <c r="F9" s="42">
        <v>10</v>
      </c>
      <c r="G9" s="42">
        <v>0.1</v>
      </c>
      <c r="H9" s="42">
        <v>7.2</v>
      </c>
      <c r="I9" s="42">
        <v>0.1</v>
      </c>
      <c r="J9" s="42">
        <v>66.099999999999994</v>
      </c>
      <c r="K9" s="80">
        <v>105</v>
      </c>
      <c r="L9" s="42">
        <v>7.77</v>
      </c>
    </row>
    <row r="10" spans="1:12" ht="15" x14ac:dyDescent="0.25">
      <c r="A10" s="23"/>
      <c r="B10" s="15"/>
      <c r="C10" s="11"/>
      <c r="D10" s="6"/>
      <c r="E10" s="57" t="s">
        <v>110</v>
      </c>
      <c r="F10" s="81">
        <v>90</v>
      </c>
      <c r="G10" s="81">
        <v>5</v>
      </c>
      <c r="H10" s="81">
        <v>12</v>
      </c>
      <c r="I10" s="82">
        <v>10</v>
      </c>
      <c r="J10" s="81">
        <v>176</v>
      </c>
      <c r="K10" s="80">
        <v>107</v>
      </c>
      <c r="L10" s="42">
        <v>28.02</v>
      </c>
    </row>
    <row r="11" spans="1:12" ht="15" x14ac:dyDescent="0.25">
      <c r="A11" s="23"/>
      <c r="B11" s="15"/>
      <c r="C11" s="11"/>
      <c r="D11" s="6"/>
      <c r="E11" s="42"/>
      <c r="F11" s="42"/>
      <c r="G11" s="42"/>
      <c r="H11" s="42"/>
      <c r="I11" s="42"/>
      <c r="J11" s="42"/>
      <c r="K11" s="80"/>
      <c r="L11" s="42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540</v>
      </c>
      <c r="G12" s="19">
        <f>SUM(G6:G11)</f>
        <v>20.54</v>
      </c>
      <c r="H12" s="19">
        <f>SUM(H6:H11)</f>
        <v>47.96</v>
      </c>
      <c r="I12" s="19">
        <f>SUM(I6:I11)</f>
        <v>82.199999999999989</v>
      </c>
      <c r="J12" s="19">
        <f>SUM(J6:J11)</f>
        <v>835.1</v>
      </c>
      <c r="K12" s="25"/>
      <c r="L12" s="19">
        <f>SUM(L6:L11)</f>
        <v>63.64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67" t="s">
        <v>111</v>
      </c>
      <c r="F13" s="68">
        <v>90</v>
      </c>
      <c r="G13" s="68">
        <v>2.79</v>
      </c>
      <c r="H13" s="68">
        <v>6.21</v>
      </c>
      <c r="I13" s="70">
        <v>19.71</v>
      </c>
      <c r="J13" s="43">
        <v>146</v>
      </c>
      <c r="K13" s="44">
        <v>73</v>
      </c>
      <c r="L13" s="43">
        <v>18.010000000000002</v>
      </c>
    </row>
    <row r="14" spans="1:12" ht="15" x14ac:dyDescent="0.25">
      <c r="A14" s="23"/>
      <c r="B14" s="15"/>
      <c r="C14" s="11"/>
      <c r="D14" s="7" t="s">
        <v>27</v>
      </c>
      <c r="E14" s="57" t="s">
        <v>112</v>
      </c>
      <c r="F14" s="58">
        <v>250</v>
      </c>
      <c r="G14" s="58">
        <v>2.7</v>
      </c>
      <c r="H14" s="58">
        <v>2.85</v>
      </c>
      <c r="I14" s="60">
        <v>18.82</v>
      </c>
      <c r="J14" s="43">
        <v>111</v>
      </c>
      <c r="K14" s="44">
        <v>147</v>
      </c>
      <c r="L14" s="43">
        <v>33.28</v>
      </c>
    </row>
    <row r="15" spans="1:12" ht="15" x14ac:dyDescent="0.25">
      <c r="A15" s="23"/>
      <c r="B15" s="15"/>
      <c r="C15" s="11"/>
      <c r="D15" s="7" t="s">
        <v>28</v>
      </c>
      <c r="E15" s="57" t="s">
        <v>113</v>
      </c>
      <c r="F15" s="58">
        <v>90</v>
      </c>
      <c r="G15" s="58">
        <v>16.02</v>
      </c>
      <c r="H15" s="58">
        <v>0.63</v>
      </c>
      <c r="I15" s="60">
        <v>0.36</v>
      </c>
      <c r="J15" s="43">
        <v>71</v>
      </c>
      <c r="K15" s="44">
        <v>332</v>
      </c>
      <c r="L15" s="43">
        <v>33</v>
      </c>
    </row>
    <row r="16" spans="1:12" ht="15" x14ac:dyDescent="0.25">
      <c r="A16" s="23"/>
      <c r="B16" s="15"/>
      <c r="C16" s="11"/>
      <c r="D16" s="7" t="s">
        <v>29</v>
      </c>
      <c r="E16" s="57" t="s">
        <v>114</v>
      </c>
      <c r="F16" s="58">
        <v>180</v>
      </c>
      <c r="G16" s="58">
        <v>10.26</v>
      </c>
      <c r="H16" s="58">
        <v>9.41</v>
      </c>
      <c r="I16" s="60">
        <v>44.49</v>
      </c>
      <c r="J16" s="43">
        <v>304</v>
      </c>
      <c r="K16" s="44">
        <v>237</v>
      </c>
      <c r="L16" s="43">
        <v>7.1</v>
      </c>
    </row>
    <row r="17" spans="1:12" ht="15" x14ac:dyDescent="0.25">
      <c r="A17" s="23"/>
      <c r="B17" s="15"/>
      <c r="C17" s="11"/>
      <c r="D17" s="7" t="s">
        <v>30</v>
      </c>
      <c r="E17" s="57" t="s">
        <v>115</v>
      </c>
      <c r="F17" s="58">
        <v>200</v>
      </c>
      <c r="G17" s="58">
        <v>0.5</v>
      </c>
      <c r="H17" s="58">
        <v>0</v>
      </c>
      <c r="I17" s="60">
        <v>27</v>
      </c>
      <c r="J17" s="43">
        <v>110</v>
      </c>
      <c r="K17" s="44">
        <v>508</v>
      </c>
      <c r="L17" s="43">
        <v>27.6</v>
      </c>
    </row>
    <row r="18" spans="1:12" ht="15" x14ac:dyDescent="0.25">
      <c r="A18" s="23"/>
      <c r="B18" s="15"/>
      <c r="C18" s="11"/>
      <c r="D18" s="7" t="s">
        <v>31</v>
      </c>
      <c r="E18" s="57" t="s">
        <v>116</v>
      </c>
      <c r="F18" s="58">
        <v>90</v>
      </c>
      <c r="G18" s="58">
        <v>6</v>
      </c>
      <c r="H18" s="58">
        <v>1.08</v>
      </c>
      <c r="I18" s="60">
        <v>31.6</v>
      </c>
      <c r="J18" s="58">
        <v>163</v>
      </c>
      <c r="K18" s="44">
        <v>110</v>
      </c>
      <c r="L18" s="59">
        <v>8</v>
      </c>
    </row>
    <row r="19" spans="1:12" ht="15" x14ac:dyDescent="0.25">
      <c r="A19" s="23"/>
      <c r="B19" s="15"/>
      <c r="C19" s="11"/>
      <c r="D19" s="7" t="s">
        <v>32</v>
      </c>
      <c r="E19" s="57" t="s">
        <v>117</v>
      </c>
      <c r="F19" s="58">
        <v>90</v>
      </c>
      <c r="G19" s="58">
        <v>5.88</v>
      </c>
      <c r="H19" s="58">
        <v>1</v>
      </c>
      <c r="I19" s="60">
        <v>29.6</v>
      </c>
      <c r="J19" s="58">
        <v>162</v>
      </c>
      <c r="K19" s="44">
        <v>110</v>
      </c>
      <c r="L19" s="59">
        <v>7</v>
      </c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990</v>
      </c>
      <c r="G22" s="19">
        <f t="shared" ref="G22:J22" si="0">SUM(G13:G21)</f>
        <v>44.15</v>
      </c>
      <c r="H22" s="19">
        <f t="shared" si="0"/>
        <v>21.18</v>
      </c>
      <c r="I22" s="19">
        <f t="shared" si="0"/>
        <v>171.57999999999998</v>
      </c>
      <c r="J22" s="19">
        <f t="shared" si="0"/>
        <v>1067</v>
      </c>
      <c r="K22" s="25"/>
      <c r="L22" s="19">
        <f t="shared" ref="L22" si="1">SUM(L13:L21)</f>
        <v>133.99</v>
      </c>
    </row>
    <row r="23" spans="1:12" ht="15.75" thickBot="1" x14ac:dyDescent="0.25">
      <c r="A23" s="29">
        <f>A6</f>
        <v>1</v>
      </c>
      <c r="B23" s="30">
        <f>B6</f>
        <v>1</v>
      </c>
      <c r="C23" s="74" t="s">
        <v>4</v>
      </c>
      <c r="D23" s="75"/>
      <c r="E23" s="31"/>
      <c r="F23" s="32">
        <f>F12+F22</f>
        <v>1530</v>
      </c>
      <c r="G23" s="32">
        <f t="shared" ref="G23:J23" si="2">G12+G22</f>
        <v>64.69</v>
      </c>
      <c r="H23" s="32">
        <f t="shared" si="2"/>
        <v>69.14</v>
      </c>
      <c r="I23" s="32">
        <f t="shared" si="2"/>
        <v>253.77999999999997</v>
      </c>
      <c r="J23" s="32">
        <f t="shared" si="2"/>
        <v>1902.1</v>
      </c>
      <c r="K23" s="32"/>
      <c r="L23" s="32">
        <f t="shared" ref="L23" si="3">L12+L22</f>
        <v>197.63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52" t="s">
        <v>120</v>
      </c>
      <c r="F24" s="53">
        <v>180</v>
      </c>
      <c r="G24" s="53">
        <v>5</v>
      </c>
      <c r="H24" s="53">
        <v>11</v>
      </c>
      <c r="I24" s="55">
        <v>25</v>
      </c>
      <c r="J24" s="53">
        <v>225</v>
      </c>
      <c r="K24" s="51">
        <v>260</v>
      </c>
      <c r="L24" s="54">
        <v>16.260000000000002</v>
      </c>
    </row>
    <row r="25" spans="1:12" ht="15" x14ac:dyDescent="0.25">
      <c r="A25" s="14"/>
      <c r="B25" s="15"/>
      <c r="C25" s="11"/>
      <c r="D25" s="7" t="s">
        <v>22</v>
      </c>
      <c r="E25" s="57" t="s">
        <v>121</v>
      </c>
      <c r="F25" s="58">
        <v>200</v>
      </c>
      <c r="G25" s="58">
        <v>1.5</v>
      </c>
      <c r="H25" s="58">
        <v>1.3</v>
      </c>
      <c r="I25" s="60">
        <v>15.9</v>
      </c>
      <c r="J25" s="58">
        <v>81</v>
      </c>
      <c r="K25" s="56">
        <v>495</v>
      </c>
      <c r="L25" s="59">
        <v>12</v>
      </c>
    </row>
    <row r="26" spans="1:12" ht="15" x14ac:dyDescent="0.25">
      <c r="A26" s="14"/>
      <c r="B26" s="15"/>
      <c r="C26" s="11"/>
      <c r="D26" s="7" t="s">
        <v>23</v>
      </c>
      <c r="E26" s="57" t="s">
        <v>124</v>
      </c>
      <c r="F26" s="58">
        <v>60</v>
      </c>
      <c r="G26" s="58">
        <v>4</v>
      </c>
      <c r="H26" s="58">
        <v>1</v>
      </c>
      <c r="I26" s="60">
        <v>20</v>
      </c>
      <c r="J26" s="58">
        <v>109</v>
      </c>
      <c r="K26" s="56">
        <v>110</v>
      </c>
      <c r="L26" s="59">
        <v>8</v>
      </c>
    </row>
    <row r="27" spans="1:12" ht="15" x14ac:dyDescent="0.25">
      <c r="A27" s="14"/>
      <c r="B27" s="15"/>
      <c r="C27" s="11"/>
      <c r="D27" s="7"/>
      <c r="E27" s="57" t="s">
        <v>122</v>
      </c>
      <c r="F27" s="58">
        <v>10</v>
      </c>
      <c r="G27" s="58">
        <v>0</v>
      </c>
      <c r="H27" s="58">
        <v>8</v>
      </c>
      <c r="I27" s="60">
        <v>0</v>
      </c>
      <c r="J27" s="58">
        <v>75</v>
      </c>
      <c r="K27" s="56">
        <v>105</v>
      </c>
      <c r="L27" s="59">
        <v>7.77</v>
      </c>
    </row>
    <row r="28" spans="1:12" ht="15.75" thickBot="1" x14ac:dyDescent="0.3">
      <c r="A28" s="14"/>
      <c r="B28" s="15"/>
      <c r="C28" s="11"/>
      <c r="D28" s="7"/>
      <c r="E28" s="62" t="s">
        <v>123</v>
      </c>
      <c r="F28" s="63">
        <v>100</v>
      </c>
      <c r="G28" s="63">
        <v>1</v>
      </c>
      <c r="H28" s="63">
        <v>6.1</v>
      </c>
      <c r="I28" s="65">
        <v>2.5</v>
      </c>
      <c r="J28" s="63">
        <v>69</v>
      </c>
      <c r="K28" s="61">
        <v>36</v>
      </c>
      <c r="L28" s="64">
        <v>12.25</v>
      </c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550</v>
      </c>
      <c r="G31" s="19">
        <f t="shared" ref="G31:L31" si="4">SUM(G24:G30)</f>
        <v>11.5</v>
      </c>
      <c r="H31" s="19">
        <f t="shared" si="4"/>
        <v>27.4</v>
      </c>
      <c r="I31" s="19">
        <f t="shared" si="4"/>
        <v>63.4</v>
      </c>
      <c r="J31" s="19">
        <f t="shared" si="4"/>
        <v>559</v>
      </c>
      <c r="K31" s="25"/>
      <c r="L31" s="19">
        <f t="shared" si="4"/>
        <v>56.28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67" t="s">
        <v>125</v>
      </c>
      <c r="F32" s="68">
        <v>90</v>
      </c>
      <c r="G32" s="68">
        <v>1</v>
      </c>
      <c r="H32" s="68">
        <v>10</v>
      </c>
      <c r="I32" s="70">
        <v>6.5</v>
      </c>
      <c r="J32" s="68">
        <v>124</v>
      </c>
      <c r="K32" s="66">
        <v>53</v>
      </c>
      <c r="L32" s="69">
        <v>11.25</v>
      </c>
    </row>
    <row r="33" spans="1:12" ht="15" x14ac:dyDescent="0.25">
      <c r="A33" s="14"/>
      <c r="B33" s="15"/>
      <c r="C33" s="11"/>
      <c r="D33" s="7" t="s">
        <v>27</v>
      </c>
      <c r="E33" s="57" t="s">
        <v>126</v>
      </c>
      <c r="F33" s="58">
        <v>250</v>
      </c>
      <c r="G33" s="58">
        <v>2</v>
      </c>
      <c r="H33" s="58">
        <v>6</v>
      </c>
      <c r="I33" s="60">
        <v>19</v>
      </c>
      <c r="J33" s="58">
        <v>145</v>
      </c>
      <c r="K33" s="56">
        <v>184</v>
      </c>
      <c r="L33" s="59">
        <v>25</v>
      </c>
    </row>
    <row r="34" spans="1:12" ht="15" x14ac:dyDescent="0.25">
      <c r="A34" s="14"/>
      <c r="B34" s="15"/>
      <c r="C34" s="11"/>
      <c r="D34" s="7" t="s">
        <v>28</v>
      </c>
      <c r="E34" s="57" t="s">
        <v>127</v>
      </c>
      <c r="F34" s="58">
        <v>90</v>
      </c>
      <c r="G34" s="58">
        <v>17</v>
      </c>
      <c r="H34" s="58">
        <v>17</v>
      </c>
      <c r="I34" s="60">
        <v>14</v>
      </c>
      <c r="J34" s="58">
        <v>280</v>
      </c>
      <c r="K34" s="56">
        <v>381</v>
      </c>
      <c r="L34" s="59">
        <v>43</v>
      </c>
    </row>
    <row r="35" spans="1:12" ht="15" x14ac:dyDescent="0.25">
      <c r="A35" s="14"/>
      <c r="B35" s="15"/>
      <c r="C35" s="11"/>
      <c r="D35" s="7" t="s">
        <v>29</v>
      </c>
      <c r="E35" s="57" t="s">
        <v>128</v>
      </c>
      <c r="F35" s="58">
        <v>180</v>
      </c>
      <c r="G35" s="58">
        <v>3.6</v>
      </c>
      <c r="H35" s="58">
        <v>9</v>
      </c>
      <c r="I35" s="60">
        <v>17</v>
      </c>
      <c r="J35" s="58">
        <v>164</v>
      </c>
      <c r="K35" s="56">
        <v>430</v>
      </c>
      <c r="L35" s="59">
        <v>10.1</v>
      </c>
    </row>
    <row r="36" spans="1:12" ht="15" x14ac:dyDescent="0.25">
      <c r="A36" s="14"/>
      <c r="B36" s="15"/>
      <c r="C36" s="11"/>
      <c r="D36" s="7" t="s">
        <v>30</v>
      </c>
      <c r="E36" s="57" t="s">
        <v>115</v>
      </c>
      <c r="F36" s="58">
        <v>200</v>
      </c>
      <c r="G36" s="58">
        <v>1</v>
      </c>
      <c r="H36" s="58">
        <v>0</v>
      </c>
      <c r="I36" s="60">
        <v>27</v>
      </c>
      <c r="J36" s="58">
        <v>110</v>
      </c>
      <c r="K36" s="56">
        <v>508</v>
      </c>
      <c r="L36" s="59">
        <v>31.6</v>
      </c>
    </row>
    <row r="37" spans="1:12" ht="15" x14ac:dyDescent="0.25">
      <c r="A37" s="14"/>
      <c r="B37" s="15"/>
      <c r="C37" s="11"/>
      <c r="D37" s="7" t="s">
        <v>31</v>
      </c>
      <c r="E37" s="57" t="s">
        <v>116</v>
      </c>
      <c r="F37" s="58">
        <v>90</v>
      </c>
      <c r="G37" s="58">
        <v>6</v>
      </c>
      <c r="H37" s="58">
        <v>1</v>
      </c>
      <c r="I37" s="60">
        <v>32</v>
      </c>
      <c r="J37" s="58">
        <v>163</v>
      </c>
      <c r="K37" s="56">
        <v>110</v>
      </c>
      <c r="L37" s="59">
        <v>8</v>
      </c>
    </row>
    <row r="38" spans="1:12" ht="15" x14ac:dyDescent="0.25">
      <c r="A38" s="14"/>
      <c r="B38" s="15"/>
      <c r="C38" s="11"/>
      <c r="D38" s="7" t="s">
        <v>32</v>
      </c>
      <c r="E38" s="57" t="s">
        <v>129</v>
      </c>
      <c r="F38" s="58">
        <v>90</v>
      </c>
      <c r="G38" s="58">
        <v>6</v>
      </c>
      <c r="H38" s="58">
        <v>1</v>
      </c>
      <c r="I38" s="60">
        <v>30</v>
      </c>
      <c r="J38" s="58">
        <v>162</v>
      </c>
      <c r="K38" s="56">
        <v>110</v>
      </c>
      <c r="L38" s="59">
        <v>7</v>
      </c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990</v>
      </c>
      <c r="G41" s="19">
        <f t="shared" ref="G41:L41" si="5">SUM(G32:G40)</f>
        <v>36.6</v>
      </c>
      <c r="H41" s="19">
        <f t="shared" si="5"/>
        <v>44</v>
      </c>
      <c r="I41" s="19">
        <f t="shared" si="5"/>
        <v>145.5</v>
      </c>
      <c r="J41" s="19">
        <f t="shared" si="5"/>
        <v>1148</v>
      </c>
      <c r="K41" s="25"/>
      <c r="L41" s="19">
        <f t="shared" si="5"/>
        <v>135.94999999999999</v>
      </c>
    </row>
    <row r="42" spans="1:12" ht="15.75" customHeight="1" thickBot="1" x14ac:dyDescent="0.25">
      <c r="A42" s="33">
        <f>A24</f>
        <v>1</v>
      </c>
      <c r="B42" s="33">
        <f>B24</f>
        <v>2</v>
      </c>
      <c r="C42" s="74" t="s">
        <v>4</v>
      </c>
      <c r="D42" s="75"/>
      <c r="E42" s="31"/>
      <c r="F42" s="32">
        <f>F31+F41</f>
        <v>1540</v>
      </c>
      <c r="G42" s="32">
        <f t="shared" ref="G42:L42" si="6">G31+G41</f>
        <v>48.1</v>
      </c>
      <c r="H42" s="32">
        <f t="shared" si="6"/>
        <v>71.400000000000006</v>
      </c>
      <c r="I42" s="32">
        <f t="shared" si="6"/>
        <v>208.9</v>
      </c>
      <c r="J42" s="32">
        <f t="shared" si="6"/>
        <v>1707</v>
      </c>
      <c r="K42" s="32"/>
      <c r="L42" s="32">
        <f t="shared" si="6"/>
        <v>192.23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52" t="s">
        <v>130</v>
      </c>
      <c r="F43" s="53">
        <v>180</v>
      </c>
      <c r="G43" s="53">
        <v>8</v>
      </c>
      <c r="H43" s="53">
        <v>14</v>
      </c>
      <c r="I43" s="55">
        <v>31</v>
      </c>
      <c r="J43" s="53">
        <v>287</v>
      </c>
      <c r="K43" s="51">
        <v>247</v>
      </c>
      <c r="L43" s="54">
        <v>18</v>
      </c>
    </row>
    <row r="44" spans="1:12" ht="15" x14ac:dyDescent="0.25">
      <c r="A44" s="23"/>
      <c r="B44" s="15"/>
      <c r="C44" s="11"/>
      <c r="D44" s="7" t="s">
        <v>22</v>
      </c>
      <c r="E44" s="57" t="s">
        <v>131</v>
      </c>
      <c r="F44" s="58">
        <v>200</v>
      </c>
      <c r="G44" s="58">
        <v>0.1</v>
      </c>
      <c r="H44" s="58">
        <v>0</v>
      </c>
      <c r="I44" s="60">
        <v>15</v>
      </c>
      <c r="J44" s="58">
        <v>61</v>
      </c>
      <c r="K44" s="56">
        <v>494</v>
      </c>
      <c r="L44" s="59">
        <v>7</v>
      </c>
    </row>
    <row r="45" spans="1:12" ht="15" x14ac:dyDescent="0.25">
      <c r="A45" s="23"/>
      <c r="B45" s="15"/>
      <c r="C45" s="11"/>
      <c r="D45" s="7" t="s">
        <v>23</v>
      </c>
      <c r="E45" s="57" t="s">
        <v>124</v>
      </c>
      <c r="F45" s="58">
        <v>60</v>
      </c>
      <c r="G45" s="58">
        <v>4</v>
      </c>
      <c r="H45" s="58">
        <v>1</v>
      </c>
      <c r="I45" s="60">
        <v>20</v>
      </c>
      <c r="J45" s="58">
        <v>109</v>
      </c>
      <c r="K45" s="56">
        <v>110</v>
      </c>
      <c r="L45" s="59">
        <v>8</v>
      </c>
    </row>
    <row r="46" spans="1:12" ht="15" x14ac:dyDescent="0.25">
      <c r="A46" s="23"/>
      <c r="B46" s="15"/>
      <c r="C46" s="11"/>
      <c r="D46" s="7"/>
      <c r="E46" s="57" t="s">
        <v>44</v>
      </c>
      <c r="F46" s="58">
        <v>10</v>
      </c>
      <c r="G46" s="58">
        <v>0</v>
      </c>
      <c r="H46" s="58">
        <v>8</v>
      </c>
      <c r="I46" s="60">
        <v>0</v>
      </c>
      <c r="J46" s="58">
        <v>75</v>
      </c>
      <c r="K46" s="56">
        <v>105</v>
      </c>
      <c r="L46" s="59">
        <v>7.77</v>
      </c>
    </row>
    <row r="47" spans="1:12" ht="15.75" thickBot="1" x14ac:dyDescent="0.3">
      <c r="A47" s="23"/>
      <c r="B47" s="15"/>
      <c r="C47" s="11"/>
      <c r="D47" s="7"/>
      <c r="E47" s="62" t="s">
        <v>132</v>
      </c>
      <c r="F47" s="63">
        <v>90</v>
      </c>
      <c r="G47" s="63">
        <v>0.7</v>
      </c>
      <c r="H47" s="63">
        <v>10</v>
      </c>
      <c r="I47" s="65">
        <v>10</v>
      </c>
      <c r="J47" s="63">
        <v>102</v>
      </c>
      <c r="K47" s="61">
        <v>17</v>
      </c>
      <c r="L47" s="64">
        <v>17</v>
      </c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540</v>
      </c>
      <c r="G50" s="19">
        <f t="shared" ref="G50:L50" si="7">SUM(G43:G49)</f>
        <v>12.799999999999999</v>
      </c>
      <c r="H50" s="19">
        <f t="shared" si="7"/>
        <v>33</v>
      </c>
      <c r="I50" s="19">
        <f t="shared" si="7"/>
        <v>76</v>
      </c>
      <c r="J50" s="19">
        <f t="shared" si="7"/>
        <v>634</v>
      </c>
      <c r="K50" s="25"/>
      <c r="L50" s="19">
        <f t="shared" si="7"/>
        <v>57.769999999999996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67" t="s">
        <v>133</v>
      </c>
      <c r="F51" s="68">
        <v>90</v>
      </c>
      <c r="G51" s="68">
        <v>1</v>
      </c>
      <c r="H51" s="68">
        <v>10</v>
      </c>
      <c r="I51" s="70">
        <v>5.3</v>
      </c>
      <c r="J51" s="68">
        <v>117</v>
      </c>
      <c r="K51" s="66">
        <v>49</v>
      </c>
      <c r="L51" s="69">
        <v>17</v>
      </c>
    </row>
    <row r="52" spans="1:12" ht="15" x14ac:dyDescent="0.25">
      <c r="A52" s="23"/>
      <c r="B52" s="15"/>
      <c r="C52" s="11"/>
      <c r="D52" s="7" t="s">
        <v>27</v>
      </c>
      <c r="E52" s="57" t="s">
        <v>134</v>
      </c>
      <c r="F52" s="58">
        <v>250</v>
      </c>
      <c r="G52" s="58">
        <v>9.8000000000000007</v>
      </c>
      <c r="H52" s="58">
        <v>14</v>
      </c>
      <c r="I52" s="60">
        <v>4</v>
      </c>
      <c r="J52" s="58">
        <v>187</v>
      </c>
      <c r="K52" s="56">
        <v>136</v>
      </c>
      <c r="L52" s="59">
        <v>32</v>
      </c>
    </row>
    <row r="53" spans="1:12" ht="15" x14ac:dyDescent="0.25">
      <c r="A53" s="23"/>
      <c r="B53" s="15"/>
      <c r="C53" s="11"/>
      <c r="D53" s="7" t="s">
        <v>28</v>
      </c>
      <c r="E53" s="57" t="s">
        <v>135</v>
      </c>
      <c r="F53" s="58">
        <v>325</v>
      </c>
      <c r="G53" s="58">
        <v>26</v>
      </c>
      <c r="H53" s="58">
        <v>28</v>
      </c>
      <c r="I53" s="60">
        <v>33</v>
      </c>
      <c r="J53" s="58">
        <v>497</v>
      </c>
      <c r="K53" s="56">
        <v>364</v>
      </c>
      <c r="L53" s="59">
        <v>54</v>
      </c>
    </row>
    <row r="54" spans="1:12" ht="15" x14ac:dyDescent="0.25">
      <c r="A54" s="23"/>
      <c r="B54" s="15"/>
      <c r="C54" s="11"/>
      <c r="D54" s="7" t="s">
        <v>29</v>
      </c>
      <c r="E54" s="57"/>
      <c r="F54" s="58"/>
      <c r="G54" s="58"/>
      <c r="H54" s="58"/>
      <c r="I54" s="60"/>
      <c r="J54" s="58"/>
      <c r="K54" s="56"/>
      <c r="L54" s="59"/>
    </row>
    <row r="55" spans="1:12" ht="15" x14ac:dyDescent="0.25">
      <c r="A55" s="23"/>
      <c r="B55" s="15"/>
      <c r="C55" s="11"/>
      <c r="D55" s="7" t="s">
        <v>30</v>
      </c>
      <c r="E55" s="57" t="s">
        <v>121</v>
      </c>
      <c r="F55" s="58">
        <v>200</v>
      </c>
      <c r="G55" s="58">
        <v>1.5</v>
      </c>
      <c r="H55" s="58">
        <v>1.3</v>
      </c>
      <c r="I55" s="60">
        <v>15.9</v>
      </c>
      <c r="J55" s="58">
        <v>83</v>
      </c>
      <c r="K55" s="56">
        <v>495</v>
      </c>
      <c r="L55" s="59">
        <v>12</v>
      </c>
    </row>
    <row r="56" spans="1:12" ht="15" x14ac:dyDescent="0.25">
      <c r="A56" s="23"/>
      <c r="B56" s="15"/>
      <c r="C56" s="11"/>
      <c r="D56" s="7" t="s">
        <v>31</v>
      </c>
      <c r="E56" s="57" t="s">
        <v>116</v>
      </c>
      <c r="F56" s="58">
        <v>90</v>
      </c>
      <c r="G56" s="58">
        <v>6</v>
      </c>
      <c r="H56" s="58">
        <v>1.08</v>
      </c>
      <c r="I56" s="60">
        <v>31.6</v>
      </c>
      <c r="J56" s="58">
        <v>163</v>
      </c>
      <c r="K56" s="56">
        <v>110</v>
      </c>
      <c r="L56" s="59">
        <v>8</v>
      </c>
    </row>
    <row r="57" spans="1:12" ht="15" x14ac:dyDescent="0.25">
      <c r="A57" s="23"/>
      <c r="B57" s="15"/>
      <c r="C57" s="11"/>
      <c r="D57" s="7" t="s">
        <v>32</v>
      </c>
      <c r="E57" s="57" t="s">
        <v>117</v>
      </c>
      <c r="F57" s="58">
        <v>90</v>
      </c>
      <c r="G57" s="58">
        <v>5.88</v>
      </c>
      <c r="H57" s="58">
        <v>1</v>
      </c>
      <c r="I57" s="60">
        <v>29.6</v>
      </c>
      <c r="J57" s="58">
        <v>162</v>
      </c>
      <c r="K57" s="56">
        <v>110</v>
      </c>
      <c r="L57" s="59">
        <v>7</v>
      </c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1045</v>
      </c>
      <c r="G60" s="19">
        <f t="shared" ref="G60:L60" si="8">SUM(G51:G59)</f>
        <v>50.18</v>
      </c>
      <c r="H60" s="19">
        <f t="shared" si="8"/>
        <v>55.379999999999995</v>
      </c>
      <c r="I60" s="19">
        <f t="shared" si="8"/>
        <v>119.4</v>
      </c>
      <c r="J60" s="19">
        <f t="shared" si="8"/>
        <v>1209</v>
      </c>
      <c r="K60" s="25"/>
      <c r="L60" s="19">
        <f t="shared" si="8"/>
        <v>130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74" t="s">
        <v>4</v>
      </c>
      <c r="D61" s="75"/>
      <c r="E61" s="31"/>
      <c r="F61" s="32">
        <f>F50+F60</f>
        <v>1585</v>
      </c>
      <c r="G61" s="32">
        <f t="shared" ref="G61:L61" si="9">G50+G60</f>
        <v>62.98</v>
      </c>
      <c r="H61" s="32">
        <f t="shared" si="9"/>
        <v>88.38</v>
      </c>
      <c r="I61" s="32">
        <f t="shared" si="9"/>
        <v>195.4</v>
      </c>
      <c r="J61" s="32">
        <f t="shared" si="9"/>
        <v>1843</v>
      </c>
      <c r="K61" s="32"/>
      <c r="L61" s="32">
        <f t="shared" si="9"/>
        <v>187.76999999999998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52" t="s">
        <v>136</v>
      </c>
      <c r="F62" s="53">
        <v>190</v>
      </c>
      <c r="G62" s="53">
        <v>9</v>
      </c>
      <c r="H62" s="53">
        <v>12</v>
      </c>
      <c r="I62" s="55">
        <v>32</v>
      </c>
      <c r="J62" s="53">
        <v>283</v>
      </c>
      <c r="K62" s="51">
        <v>248</v>
      </c>
      <c r="L62" s="54">
        <v>16</v>
      </c>
    </row>
    <row r="63" spans="1:12" ht="15" x14ac:dyDescent="0.25">
      <c r="A63" s="23"/>
      <c r="B63" s="15"/>
      <c r="C63" s="11"/>
      <c r="D63" s="7" t="s">
        <v>22</v>
      </c>
      <c r="E63" s="57" t="s">
        <v>137</v>
      </c>
      <c r="F63" s="58">
        <v>200</v>
      </c>
      <c r="G63" s="58">
        <v>0.1</v>
      </c>
      <c r="H63" s="58">
        <v>0</v>
      </c>
      <c r="I63" s="60">
        <v>15</v>
      </c>
      <c r="J63" s="58">
        <v>61</v>
      </c>
      <c r="K63" s="56">
        <v>494</v>
      </c>
      <c r="L63" s="59">
        <v>6.5</v>
      </c>
    </row>
    <row r="64" spans="1:12" ht="15" x14ac:dyDescent="0.25">
      <c r="A64" s="23"/>
      <c r="B64" s="15"/>
      <c r="C64" s="11"/>
      <c r="D64" s="7" t="s">
        <v>23</v>
      </c>
      <c r="E64" s="57" t="s">
        <v>41</v>
      </c>
      <c r="F64" s="58">
        <v>60</v>
      </c>
      <c r="G64" s="58">
        <v>3.96</v>
      </c>
      <c r="H64" s="58">
        <v>0.72</v>
      </c>
      <c r="I64" s="60">
        <v>20.399999999999999</v>
      </c>
      <c r="J64" s="58">
        <v>108.6</v>
      </c>
      <c r="K64" s="56">
        <v>110</v>
      </c>
      <c r="L64" s="59">
        <v>8</v>
      </c>
    </row>
    <row r="65" spans="1:12" ht="15" x14ac:dyDescent="0.25">
      <c r="A65" s="23"/>
      <c r="B65" s="15"/>
      <c r="C65" s="11"/>
      <c r="D65" s="7"/>
      <c r="E65" s="57" t="s">
        <v>110</v>
      </c>
      <c r="F65" s="58">
        <v>90</v>
      </c>
      <c r="G65" s="58">
        <v>5</v>
      </c>
      <c r="H65" s="58">
        <v>12</v>
      </c>
      <c r="I65" s="60">
        <v>10</v>
      </c>
      <c r="J65" s="58">
        <v>176</v>
      </c>
      <c r="K65" s="56">
        <v>107</v>
      </c>
      <c r="L65" s="59">
        <v>8</v>
      </c>
    </row>
    <row r="66" spans="1:12" ht="15.75" thickBot="1" x14ac:dyDescent="0.3">
      <c r="A66" s="23"/>
      <c r="B66" s="15"/>
      <c r="C66" s="11"/>
      <c r="D66" s="7"/>
      <c r="E66" s="62" t="s">
        <v>44</v>
      </c>
      <c r="F66" s="63">
        <v>10</v>
      </c>
      <c r="G66" s="63">
        <v>0.05</v>
      </c>
      <c r="H66" s="63">
        <v>8.25</v>
      </c>
      <c r="I66" s="65">
        <v>0.08</v>
      </c>
      <c r="J66" s="63">
        <v>74.8</v>
      </c>
      <c r="K66" s="61">
        <v>105</v>
      </c>
      <c r="L66" s="64">
        <v>7.72</v>
      </c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550</v>
      </c>
      <c r="G69" s="19">
        <f t="shared" ref="G69:L69" si="10">SUM(G62:G68)</f>
        <v>18.11</v>
      </c>
      <c r="H69" s="19">
        <f t="shared" si="10"/>
        <v>32.97</v>
      </c>
      <c r="I69" s="19">
        <f t="shared" si="10"/>
        <v>77.48</v>
      </c>
      <c r="J69" s="19">
        <f t="shared" si="10"/>
        <v>703.4</v>
      </c>
      <c r="K69" s="25"/>
      <c r="L69" s="19">
        <f t="shared" si="10"/>
        <v>46.22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67" t="s">
        <v>138</v>
      </c>
      <c r="F70" s="68">
        <v>90</v>
      </c>
      <c r="G70" s="68">
        <v>2</v>
      </c>
      <c r="H70" s="68">
        <v>10</v>
      </c>
      <c r="I70" s="70">
        <v>11</v>
      </c>
      <c r="J70" s="68">
        <v>160</v>
      </c>
      <c r="K70" s="66">
        <v>31</v>
      </c>
      <c r="L70" s="69">
        <v>15</v>
      </c>
    </row>
    <row r="71" spans="1:12" ht="15" x14ac:dyDescent="0.25">
      <c r="A71" s="23"/>
      <c r="B71" s="15"/>
      <c r="C71" s="11"/>
      <c r="D71" s="7" t="s">
        <v>27</v>
      </c>
      <c r="E71" s="57" t="s">
        <v>139</v>
      </c>
      <c r="F71" s="58">
        <v>250</v>
      </c>
      <c r="G71" s="58">
        <v>7</v>
      </c>
      <c r="H71" s="58">
        <v>7</v>
      </c>
      <c r="I71" s="60">
        <v>24</v>
      </c>
      <c r="J71" s="58">
        <v>197</v>
      </c>
      <c r="K71" s="56">
        <v>164</v>
      </c>
      <c r="L71" s="59">
        <v>13.25</v>
      </c>
    </row>
    <row r="72" spans="1:12" ht="15" x14ac:dyDescent="0.25">
      <c r="A72" s="23"/>
      <c r="B72" s="15"/>
      <c r="C72" s="11"/>
      <c r="D72" s="7" t="s">
        <v>28</v>
      </c>
      <c r="E72" s="57" t="s">
        <v>140</v>
      </c>
      <c r="F72" s="58">
        <v>90</v>
      </c>
      <c r="G72" s="58">
        <v>13</v>
      </c>
      <c r="H72" s="58">
        <v>12</v>
      </c>
      <c r="I72" s="60">
        <v>8</v>
      </c>
      <c r="J72" s="58">
        <v>219</v>
      </c>
      <c r="K72" s="56">
        <v>389</v>
      </c>
      <c r="L72" s="59">
        <v>54</v>
      </c>
    </row>
    <row r="73" spans="1:12" ht="15" x14ac:dyDescent="0.25">
      <c r="A73" s="23"/>
      <c r="B73" s="15"/>
      <c r="C73" s="11"/>
      <c r="D73" s="7" t="s">
        <v>29</v>
      </c>
      <c r="E73" s="57" t="s">
        <v>141</v>
      </c>
      <c r="F73" s="58">
        <v>180</v>
      </c>
      <c r="G73" s="58">
        <v>4</v>
      </c>
      <c r="H73" s="58">
        <v>8</v>
      </c>
      <c r="I73" s="60">
        <v>21</v>
      </c>
      <c r="J73" s="58">
        <v>189</v>
      </c>
      <c r="K73" s="56">
        <v>429</v>
      </c>
      <c r="L73" s="59">
        <v>21</v>
      </c>
    </row>
    <row r="74" spans="1:12" ht="15" x14ac:dyDescent="0.25">
      <c r="A74" s="23"/>
      <c r="B74" s="15"/>
      <c r="C74" s="11"/>
      <c r="D74" s="7" t="s">
        <v>30</v>
      </c>
      <c r="E74" s="57" t="s">
        <v>115</v>
      </c>
      <c r="F74" s="58">
        <v>200</v>
      </c>
      <c r="G74" s="58">
        <v>0.5</v>
      </c>
      <c r="H74" s="58">
        <v>0</v>
      </c>
      <c r="I74" s="60">
        <v>27</v>
      </c>
      <c r="J74" s="58">
        <v>110</v>
      </c>
      <c r="K74" s="56">
        <v>508</v>
      </c>
      <c r="L74" s="59">
        <v>27.6</v>
      </c>
    </row>
    <row r="75" spans="1:12" ht="15" x14ac:dyDescent="0.25">
      <c r="A75" s="23"/>
      <c r="B75" s="15"/>
      <c r="C75" s="11"/>
      <c r="D75" s="7" t="s">
        <v>31</v>
      </c>
      <c r="E75" s="57" t="s">
        <v>116</v>
      </c>
      <c r="F75" s="58">
        <v>90</v>
      </c>
      <c r="G75" s="58">
        <v>6</v>
      </c>
      <c r="H75" s="58">
        <v>1.08</v>
      </c>
      <c r="I75" s="60">
        <v>31.6</v>
      </c>
      <c r="J75" s="58">
        <v>163</v>
      </c>
      <c r="K75" s="56">
        <v>110</v>
      </c>
      <c r="L75" s="59">
        <v>8</v>
      </c>
    </row>
    <row r="76" spans="1:12" ht="15" x14ac:dyDescent="0.25">
      <c r="A76" s="23"/>
      <c r="B76" s="15"/>
      <c r="C76" s="11"/>
      <c r="D76" s="7" t="s">
        <v>32</v>
      </c>
      <c r="E76" s="57" t="s">
        <v>117</v>
      </c>
      <c r="F76" s="58">
        <v>90</v>
      </c>
      <c r="G76" s="58">
        <v>5.88</v>
      </c>
      <c r="H76" s="58">
        <v>1</v>
      </c>
      <c r="I76" s="60">
        <v>29.6</v>
      </c>
      <c r="J76" s="58">
        <v>162</v>
      </c>
      <c r="K76" s="56">
        <v>110</v>
      </c>
      <c r="L76" s="59">
        <v>7</v>
      </c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990</v>
      </c>
      <c r="G79" s="19">
        <f t="shared" ref="G79:L79" si="11">SUM(G70:G78)</f>
        <v>38.380000000000003</v>
      </c>
      <c r="H79" s="19">
        <f t="shared" si="11"/>
        <v>39.08</v>
      </c>
      <c r="I79" s="19">
        <f t="shared" si="11"/>
        <v>152.19999999999999</v>
      </c>
      <c r="J79" s="19">
        <f t="shared" si="11"/>
        <v>1200</v>
      </c>
      <c r="K79" s="25"/>
      <c r="L79" s="19">
        <f t="shared" si="11"/>
        <v>145.85</v>
      </c>
    </row>
    <row r="80" spans="1:12" ht="15.75" customHeight="1" thickBot="1" x14ac:dyDescent="0.25">
      <c r="A80" s="29">
        <f>A62</f>
        <v>1</v>
      </c>
      <c r="B80" s="30">
        <f>B62</f>
        <v>4</v>
      </c>
      <c r="C80" s="74" t="s">
        <v>4</v>
      </c>
      <c r="D80" s="75"/>
      <c r="E80" s="31"/>
      <c r="F80" s="32">
        <f>F69+F79</f>
        <v>1540</v>
      </c>
      <c r="G80" s="32">
        <f t="shared" ref="G80:L80" si="12">G69+G79</f>
        <v>56.49</v>
      </c>
      <c r="H80" s="32">
        <f t="shared" si="12"/>
        <v>72.05</v>
      </c>
      <c r="I80" s="32">
        <f t="shared" si="12"/>
        <v>229.68</v>
      </c>
      <c r="J80" s="32">
        <f t="shared" si="12"/>
        <v>1903.4</v>
      </c>
      <c r="K80" s="32"/>
      <c r="L80" s="32">
        <f t="shared" si="12"/>
        <v>192.07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52" t="s">
        <v>142</v>
      </c>
      <c r="F81" s="53">
        <v>180</v>
      </c>
      <c r="G81" s="53">
        <v>8</v>
      </c>
      <c r="H81" s="53">
        <v>12</v>
      </c>
      <c r="I81" s="55">
        <v>37</v>
      </c>
      <c r="J81" s="53">
        <v>299</v>
      </c>
      <c r="K81" s="51">
        <v>258</v>
      </c>
      <c r="L81" s="54">
        <v>13</v>
      </c>
    </row>
    <row r="82" spans="1:12" ht="15" x14ac:dyDescent="0.25">
      <c r="A82" s="23"/>
      <c r="B82" s="15"/>
      <c r="C82" s="11"/>
      <c r="D82" s="7" t="s">
        <v>22</v>
      </c>
      <c r="E82" s="57" t="s">
        <v>137</v>
      </c>
      <c r="F82" s="58">
        <v>200</v>
      </c>
      <c r="G82" s="58">
        <v>0</v>
      </c>
      <c r="H82" s="58">
        <v>0</v>
      </c>
      <c r="I82" s="60">
        <v>15</v>
      </c>
      <c r="J82" s="58">
        <v>61</v>
      </c>
      <c r="K82" s="56">
        <v>494</v>
      </c>
      <c r="L82" s="59">
        <v>6.5</v>
      </c>
    </row>
    <row r="83" spans="1:12" ht="15" x14ac:dyDescent="0.25">
      <c r="A83" s="23"/>
      <c r="B83" s="15"/>
      <c r="C83" s="11"/>
      <c r="D83" s="7" t="s">
        <v>23</v>
      </c>
      <c r="E83" s="57" t="s">
        <v>109</v>
      </c>
      <c r="F83" s="58">
        <v>60</v>
      </c>
      <c r="G83" s="58">
        <v>3.96</v>
      </c>
      <c r="H83" s="58">
        <v>0.72</v>
      </c>
      <c r="I83" s="60">
        <v>20.399999999999999</v>
      </c>
      <c r="J83" s="58">
        <v>108.6</v>
      </c>
      <c r="K83" s="56">
        <v>110</v>
      </c>
      <c r="L83" s="59">
        <v>8</v>
      </c>
    </row>
    <row r="84" spans="1:12" ht="15.75" thickBot="1" x14ac:dyDescent="0.3">
      <c r="A84" s="23"/>
      <c r="B84" s="15"/>
      <c r="C84" s="11"/>
      <c r="D84" s="7"/>
      <c r="E84" s="62" t="s">
        <v>44</v>
      </c>
      <c r="F84" s="63">
        <v>10</v>
      </c>
      <c r="G84" s="63">
        <v>0.05</v>
      </c>
      <c r="H84" s="63">
        <v>8.25</v>
      </c>
      <c r="I84" s="65">
        <v>0.08</v>
      </c>
      <c r="J84" s="63">
        <v>74.8</v>
      </c>
      <c r="K84" s="61">
        <v>105</v>
      </c>
      <c r="L84" s="64">
        <v>7.77</v>
      </c>
    </row>
    <row r="85" spans="1:12" ht="15.75" thickBot="1" x14ac:dyDescent="0.3">
      <c r="A85" s="23"/>
      <c r="B85" s="15"/>
      <c r="C85" s="11"/>
      <c r="D85" s="7"/>
      <c r="E85" s="62" t="s">
        <v>143</v>
      </c>
      <c r="F85" s="63">
        <v>90</v>
      </c>
      <c r="G85" s="63">
        <v>1</v>
      </c>
      <c r="H85" s="63">
        <v>10</v>
      </c>
      <c r="I85" s="65">
        <v>3.5</v>
      </c>
      <c r="J85" s="63">
        <v>110</v>
      </c>
      <c r="K85" s="61">
        <v>22</v>
      </c>
      <c r="L85" s="64">
        <v>19.45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540</v>
      </c>
      <c r="G88" s="19">
        <f t="shared" ref="G88:L88" si="13">SUM(G81:G87)</f>
        <v>13.010000000000002</v>
      </c>
      <c r="H88" s="19">
        <f t="shared" si="13"/>
        <v>30.97</v>
      </c>
      <c r="I88" s="19">
        <f t="shared" si="13"/>
        <v>75.98</v>
      </c>
      <c r="J88" s="19">
        <f t="shared" si="13"/>
        <v>653.4</v>
      </c>
      <c r="K88" s="25"/>
      <c r="L88" s="19">
        <f t="shared" si="13"/>
        <v>54.72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67" t="s">
        <v>144</v>
      </c>
      <c r="F89" s="68">
        <v>90</v>
      </c>
      <c r="G89" s="68">
        <v>2</v>
      </c>
      <c r="H89" s="68">
        <v>7</v>
      </c>
      <c r="I89" s="70">
        <v>6</v>
      </c>
      <c r="J89" s="68">
        <v>99</v>
      </c>
      <c r="K89" s="66">
        <v>32</v>
      </c>
      <c r="L89" s="69">
        <v>19</v>
      </c>
    </row>
    <row r="90" spans="1:12" ht="15" x14ac:dyDescent="0.25">
      <c r="A90" s="23"/>
      <c r="B90" s="15"/>
      <c r="C90" s="11"/>
      <c r="D90" s="7" t="s">
        <v>27</v>
      </c>
      <c r="E90" s="57" t="s">
        <v>145</v>
      </c>
      <c r="F90" s="58">
        <v>250</v>
      </c>
      <c r="G90" s="58">
        <v>2</v>
      </c>
      <c r="H90" s="58">
        <v>5</v>
      </c>
      <c r="I90" s="60">
        <v>18</v>
      </c>
      <c r="J90" s="58">
        <v>129</v>
      </c>
      <c r="K90" s="56">
        <v>144</v>
      </c>
      <c r="L90" s="59">
        <v>20</v>
      </c>
    </row>
    <row r="91" spans="1:12" ht="15" x14ac:dyDescent="0.25">
      <c r="A91" s="23"/>
      <c r="B91" s="15"/>
      <c r="C91" s="11"/>
      <c r="D91" s="7" t="s">
        <v>28</v>
      </c>
      <c r="E91" s="57" t="s">
        <v>146</v>
      </c>
      <c r="F91" s="58">
        <v>90</v>
      </c>
      <c r="G91" s="58">
        <v>18</v>
      </c>
      <c r="H91" s="58">
        <v>13</v>
      </c>
      <c r="I91" s="60">
        <v>4</v>
      </c>
      <c r="J91" s="58">
        <v>213</v>
      </c>
      <c r="K91" s="56">
        <v>398</v>
      </c>
      <c r="L91" s="59">
        <v>32</v>
      </c>
    </row>
    <row r="92" spans="1:12" ht="15" x14ac:dyDescent="0.25">
      <c r="A92" s="23"/>
      <c r="B92" s="15"/>
      <c r="C92" s="11"/>
      <c r="D92" s="7" t="s">
        <v>29</v>
      </c>
      <c r="E92" s="57" t="s">
        <v>147</v>
      </c>
      <c r="F92" s="58">
        <v>180</v>
      </c>
      <c r="G92" s="58">
        <v>3</v>
      </c>
      <c r="H92" s="58">
        <v>9</v>
      </c>
      <c r="I92" s="60">
        <v>17</v>
      </c>
      <c r="J92" s="58">
        <v>164</v>
      </c>
      <c r="K92" s="56">
        <v>430</v>
      </c>
      <c r="L92" s="59">
        <v>21</v>
      </c>
    </row>
    <row r="93" spans="1:12" ht="15" x14ac:dyDescent="0.25">
      <c r="A93" s="23"/>
      <c r="B93" s="15"/>
      <c r="C93" s="11"/>
      <c r="D93" s="7" t="s">
        <v>30</v>
      </c>
      <c r="E93" s="57" t="s">
        <v>115</v>
      </c>
      <c r="F93" s="58">
        <v>200</v>
      </c>
      <c r="G93" s="58">
        <v>0.5</v>
      </c>
      <c r="H93" s="58">
        <v>0</v>
      </c>
      <c r="I93" s="60">
        <v>27</v>
      </c>
      <c r="J93" s="58">
        <v>110</v>
      </c>
      <c r="K93" s="56">
        <v>508</v>
      </c>
      <c r="L93" s="59">
        <v>27.6</v>
      </c>
    </row>
    <row r="94" spans="1:12" ht="15" x14ac:dyDescent="0.25">
      <c r="A94" s="23"/>
      <c r="B94" s="15"/>
      <c r="C94" s="11"/>
      <c r="D94" s="7" t="s">
        <v>31</v>
      </c>
      <c r="E94" s="57" t="s">
        <v>116</v>
      </c>
      <c r="F94" s="58">
        <v>90</v>
      </c>
      <c r="G94" s="58">
        <v>6</v>
      </c>
      <c r="H94" s="58">
        <v>1.08</v>
      </c>
      <c r="I94" s="60">
        <v>31.6</v>
      </c>
      <c r="J94" s="58">
        <v>163</v>
      </c>
      <c r="K94" s="56">
        <v>110</v>
      </c>
      <c r="L94" s="59">
        <v>8</v>
      </c>
    </row>
    <row r="95" spans="1:12" ht="15" x14ac:dyDescent="0.25">
      <c r="A95" s="23"/>
      <c r="B95" s="15"/>
      <c r="C95" s="11"/>
      <c r="D95" s="7" t="s">
        <v>32</v>
      </c>
      <c r="E95" s="57" t="s">
        <v>117</v>
      </c>
      <c r="F95" s="58">
        <v>90</v>
      </c>
      <c r="G95" s="58">
        <v>5.88</v>
      </c>
      <c r="H95" s="58">
        <v>1</v>
      </c>
      <c r="I95" s="60">
        <v>29.6</v>
      </c>
      <c r="J95" s="58">
        <v>162</v>
      </c>
      <c r="K95" s="56">
        <v>110</v>
      </c>
      <c r="L95" s="59">
        <v>7</v>
      </c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990</v>
      </c>
      <c r="G98" s="19">
        <f t="shared" ref="G98:L98" si="14">SUM(G89:G97)</f>
        <v>37.380000000000003</v>
      </c>
      <c r="H98" s="19">
        <f t="shared" si="14"/>
        <v>36.08</v>
      </c>
      <c r="I98" s="19">
        <f t="shared" si="14"/>
        <v>133.19999999999999</v>
      </c>
      <c r="J98" s="19">
        <f t="shared" si="14"/>
        <v>1040</v>
      </c>
      <c r="K98" s="25"/>
      <c r="L98" s="19">
        <f t="shared" si="14"/>
        <v>134.6</v>
      </c>
    </row>
    <row r="99" spans="1:12" ht="15.75" customHeight="1" thickBot="1" x14ac:dyDescent="0.25">
      <c r="A99" s="29">
        <f>A81</f>
        <v>1</v>
      </c>
      <c r="B99" s="30">
        <f>B81</f>
        <v>5</v>
      </c>
      <c r="C99" s="74" t="s">
        <v>4</v>
      </c>
      <c r="D99" s="75"/>
      <c r="E99" s="31"/>
      <c r="F99" s="32">
        <f>F88+F98</f>
        <v>1530</v>
      </c>
      <c r="G99" s="32">
        <f t="shared" ref="G99:L99" si="15">G88+G98</f>
        <v>50.39</v>
      </c>
      <c r="H99" s="32">
        <f t="shared" si="15"/>
        <v>67.05</v>
      </c>
      <c r="I99" s="32">
        <f t="shared" si="15"/>
        <v>209.18</v>
      </c>
      <c r="J99" s="32">
        <f t="shared" si="15"/>
        <v>1693.4</v>
      </c>
      <c r="K99" s="32"/>
      <c r="L99" s="32">
        <f t="shared" si="15"/>
        <v>189.32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52" t="s">
        <v>148</v>
      </c>
      <c r="F100" s="53">
        <v>180</v>
      </c>
      <c r="G100" s="53">
        <v>6</v>
      </c>
      <c r="H100" s="53">
        <v>11</v>
      </c>
      <c r="I100" s="55">
        <v>37</v>
      </c>
      <c r="J100" s="53">
        <v>279</v>
      </c>
      <c r="K100" s="51">
        <v>253</v>
      </c>
      <c r="L100" s="54">
        <v>13</v>
      </c>
    </row>
    <row r="101" spans="1:12" ht="15" x14ac:dyDescent="0.25">
      <c r="A101" s="23"/>
      <c r="B101" s="15"/>
      <c r="C101" s="11"/>
      <c r="D101" s="7" t="s">
        <v>22</v>
      </c>
      <c r="E101" s="57" t="s">
        <v>108</v>
      </c>
      <c r="F101" s="58">
        <v>200</v>
      </c>
      <c r="G101" s="58">
        <v>3.2</v>
      </c>
      <c r="H101" s="58">
        <v>2.7</v>
      </c>
      <c r="I101" s="60">
        <v>15.9</v>
      </c>
      <c r="J101" s="58">
        <v>79</v>
      </c>
      <c r="K101" s="56">
        <v>501</v>
      </c>
      <c r="L101" s="59">
        <v>8.82</v>
      </c>
    </row>
    <row r="102" spans="1:12" ht="15" x14ac:dyDescent="0.25">
      <c r="A102" s="23"/>
      <c r="B102" s="15"/>
      <c r="C102" s="11"/>
      <c r="D102" s="7" t="s">
        <v>23</v>
      </c>
      <c r="E102" s="57" t="s">
        <v>109</v>
      </c>
      <c r="F102" s="58">
        <v>60</v>
      </c>
      <c r="G102" s="58">
        <v>3.96</v>
      </c>
      <c r="H102" s="58">
        <v>0.72</v>
      </c>
      <c r="I102" s="60">
        <v>20.399999999999999</v>
      </c>
      <c r="J102" s="58">
        <v>108.6</v>
      </c>
      <c r="K102" s="56">
        <v>110</v>
      </c>
      <c r="L102" s="59">
        <v>8</v>
      </c>
    </row>
    <row r="103" spans="1:12" ht="15.75" thickBot="1" x14ac:dyDescent="0.3">
      <c r="A103" s="23"/>
      <c r="B103" s="15"/>
      <c r="C103" s="11"/>
      <c r="D103" s="7"/>
      <c r="E103" s="62" t="s">
        <v>44</v>
      </c>
      <c r="F103" s="63">
        <v>10</v>
      </c>
      <c r="G103" s="63">
        <v>0.05</v>
      </c>
      <c r="H103" s="63">
        <v>8.25</v>
      </c>
      <c r="I103" s="65">
        <v>0.08</v>
      </c>
      <c r="J103" s="63">
        <v>74.8</v>
      </c>
      <c r="K103" s="61">
        <v>105</v>
      </c>
      <c r="L103" s="64">
        <v>7.77</v>
      </c>
    </row>
    <row r="104" spans="1:12" ht="15.75" thickBot="1" x14ac:dyDescent="0.3">
      <c r="A104" s="23"/>
      <c r="B104" s="15"/>
      <c r="C104" s="11"/>
      <c r="D104" s="7"/>
      <c r="E104" s="62" t="s">
        <v>132</v>
      </c>
      <c r="F104" s="63">
        <v>90</v>
      </c>
      <c r="G104" s="63">
        <v>0</v>
      </c>
      <c r="H104" s="63">
        <v>10</v>
      </c>
      <c r="I104" s="65">
        <v>2</v>
      </c>
      <c r="J104" s="63">
        <v>102</v>
      </c>
      <c r="K104" s="61">
        <v>17</v>
      </c>
      <c r="L104" s="64">
        <v>15</v>
      </c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540</v>
      </c>
      <c r="G107" s="19">
        <f t="shared" ref="G107:J107" si="16">SUM(G100:G106)</f>
        <v>13.21</v>
      </c>
      <c r="H107" s="19">
        <f t="shared" si="16"/>
        <v>32.67</v>
      </c>
      <c r="I107" s="19">
        <f t="shared" si="16"/>
        <v>75.38</v>
      </c>
      <c r="J107" s="19">
        <f t="shared" si="16"/>
        <v>643.4</v>
      </c>
      <c r="K107" s="25"/>
      <c r="L107" s="19">
        <f t="shared" ref="L107" si="17">SUM(L100:L106)</f>
        <v>52.59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67" t="s">
        <v>110</v>
      </c>
      <c r="F108" s="68">
        <v>90</v>
      </c>
      <c r="G108" s="68">
        <v>5</v>
      </c>
      <c r="H108" s="68">
        <v>12</v>
      </c>
      <c r="I108" s="70">
        <v>10</v>
      </c>
      <c r="J108" s="68">
        <v>176</v>
      </c>
      <c r="K108" s="66">
        <v>107</v>
      </c>
      <c r="L108" s="69">
        <v>18</v>
      </c>
    </row>
    <row r="109" spans="1:12" ht="15" x14ac:dyDescent="0.25">
      <c r="A109" s="23"/>
      <c r="B109" s="15"/>
      <c r="C109" s="11"/>
      <c r="D109" s="7" t="s">
        <v>27</v>
      </c>
      <c r="E109" s="57" t="s">
        <v>149</v>
      </c>
      <c r="F109" s="58">
        <v>250</v>
      </c>
      <c r="G109" s="58">
        <v>2</v>
      </c>
      <c r="H109" s="58">
        <v>6</v>
      </c>
      <c r="I109" s="60">
        <v>8</v>
      </c>
      <c r="J109" s="58">
        <v>100</v>
      </c>
      <c r="K109" s="56">
        <v>140</v>
      </c>
      <c r="L109" s="59">
        <v>20</v>
      </c>
    </row>
    <row r="110" spans="1:12" ht="15" x14ac:dyDescent="0.25">
      <c r="A110" s="23"/>
      <c r="B110" s="15"/>
      <c r="C110" s="11"/>
      <c r="D110" s="7" t="s">
        <v>28</v>
      </c>
      <c r="E110" s="57" t="s">
        <v>150</v>
      </c>
      <c r="F110" s="58">
        <v>90</v>
      </c>
      <c r="G110" s="58">
        <v>15</v>
      </c>
      <c r="H110" s="58">
        <v>19</v>
      </c>
      <c r="I110" s="60">
        <v>3</v>
      </c>
      <c r="J110" s="58">
        <v>248</v>
      </c>
      <c r="K110" s="56">
        <v>408</v>
      </c>
      <c r="L110" s="59">
        <v>45</v>
      </c>
    </row>
    <row r="111" spans="1:12" ht="15" x14ac:dyDescent="0.25">
      <c r="A111" s="23"/>
      <c r="B111" s="15"/>
      <c r="C111" s="11"/>
      <c r="D111" s="7" t="s">
        <v>29</v>
      </c>
      <c r="E111" s="57" t="s">
        <v>151</v>
      </c>
      <c r="F111" s="58">
        <v>180</v>
      </c>
      <c r="G111" s="58">
        <v>11</v>
      </c>
      <c r="H111" s="58">
        <v>10</v>
      </c>
      <c r="I111" s="60">
        <v>49</v>
      </c>
      <c r="J111" s="58">
        <v>337</v>
      </c>
      <c r="K111" s="56">
        <v>237</v>
      </c>
      <c r="L111" s="59">
        <v>18</v>
      </c>
    </row>
    <row r="112" spans="1:12" ht="15" x14ac:dyDescent="0.25">
      <c r="A112" s="23"/>
      <c r="B112" s="15"/>
      <c r="C112" s="11"/>
      <c r="D112" s="7" t="s">
        <v>30</v>
      </c>
      <c r="E112" s="57" t="s">
        <v>115</v>
      </c>
      <c r="F112" s="58">
        <v>200</v>
      </c>
      <c r="G112" s="58">
        <v>0.5</v>
      </c>
      <c r="H112" s="58">
        <v>0</v>
      </c>
      <c r="I112" s="60">
        <v>27</v>
      </c>
      <c r="J112" s="58">
        <v>110</v>
      </c>
      <c r="K112" s="56">
        <v>508</v>
      </c>
      <c r="L112" s="59">
        <v>27.6</v>
      </c>
    </row>
    <row r="113" spans="1:12" ht="15" x14ac:dyDescent="0.25">
      <c r="A113" s="23"/>
      <c r="B113" s="15"/>
      <c r="C113" s="11"/>
      <c r="D113" s="7" t="s">
        <v>31</v>
      </c>
      <c r="E113" s="57" t="s">
        <v>116</v>
      </c>
      <c r="F113" s="58">
        <v>90</v>
      </c>
      <c r="G113" s="58">
        <v>6</v>
      </c>
      <c r="H113" s="58">
        <v>1.08</v>
      </c>
      <c r="I113" s="60">
        <v>31.6</v>
      </c>
      <c r="J113" s="58">
        <v>163</v>
      </c>
      <c r="K113" s="56">
        <v>110</v>
      </c>
      <c r="L113" s="59">
        <v>8</v>
      </c>
    </row>
    <row r="114" spans="1:12" ht="15" x14ac:dyDescent="0.25">
      <c r="A114" s="23"/>
      <c r="B114" s="15"/>
      <c r="C114" s="11"/>
      <c r="D114" s="7" t="s">
        <v>32</v>
      </c>
      <c r="E114" s="57" t="s">
        <v>117</v>
      </c>
      <c r="F114" s="58">
        <v>90</v>
      </c>
      <c r="G114" s="58">
        <v>5.88</v>
      </c>
      <c r="H114" s="58">
        <v>1</v>
      </c>
      <c r="I114" s="60">
        <v>29.6</v>
      </c>
      <c r="J114" s="58">
        <v>162</v>
      </c>
      <c r="K114" s="56">
        <v>110</v>
      </c>
      <c r="L114" s="59">
        <v>7</v>
      </c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990</v>
      </c>
      <c r="G117" s="19">
        <f t="shared" ref="G117:J117" si="18">SUM(G108:G116)</f>
        <v>45.38</v>
      </c>
      <c r="H117" s="19">
        <f t="shared" si="18"/>
        <v>49.08</v>
      </c>
      <c r="I117" s="19">
        <f t="shared" si="18"/>
        <v>158.19999999999999</v>
      </c>
      <c r="J117" s="19">
        <f t="shared" si="18"/>
        <v>1296</v>
      </c>
      <c r="K117" s="25"/>
      <c r="L117" s="19">
        <f t="shared" ref="L117" si="19">SUM(L108:L116)</f>
        <v>143.6</v>
      </c>
    </row>
    <row r="118" spans="1:12" ht="15.75" thickBot="1" x14ac:dyDescent="0.25">
      <c r="A118" s="29">
        <f>A100</f>
        <v>2</v>
      </c>
      <c r="B118" s="30">
        <f>B100</f>
        <v>1</v>
      </c>
      <c r="C118" s="74" t="s">
        <v>4</v>
      </c>
      <c r="D118" s="75"/>
      <c r="E118" s="31"/>
      <c r="F118" s="32">
        <f>F107+F117</f>
        <v>1530</v>
      </c>
      <c r="G118" s="32">
        <f t="shared" ref="G118:L118" si="20">G107+G117</f>
        <v>58.59</v>
      </c>
      <c r="H118" s="32">
        <f t="shared" si="20"/>
        <v>81.75</v>
      </c>
      <c r="I118" s="32">
        <f t="shared" si="20"/>
        <v>233.57999999999998</v>
      </c>
      <c r="J118" s="32">
        <f t="shared" si="20"/>
        <v>1939.4</v>
      </c>
      <c r="K118" s="32"/>
      <c r="L118" s="32">
        <f t="shared" si="20"/>
        <v>196.19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52" t="s">
        <v>152</v>
      </c>
      <c r="F119" s="53">
        <v>180</v>
      </c>
      <c r="G119" s="53">
        <v>6</v>
      </c>
      <c r="H119" s="53">
        <v>7</v>
      </c>
      <c r="I119" s="55">
        <v>37</v>
      </c>
      <c r="J119" s="53">
        <v>240</v>
      </c>
      <c r="K119" s="51">
        <v>265</v>
      </c>
      <c r="L119" s="54">
        <v>11</v>
      </c>
    </row>
    <row r="120" spans="1:12" ht="15" x14ac:dyDescent="0.25">
      <c r="A120" s="14"/>
      <c r="B120" s="15"/>
      <c r="C120" s="11"/>
      <c r="D120" s="7" t="s">
        <v>22</v>
      </c>
      <c r="E120" s="57" t="s">
        <v>137</v>
      </c>
      <c r="F120" s="58">
        <v>200</v>
      </c>
      <c r="G120" s="58">
        <v>0</v>
      </c>
      <c r="H120" s="58">
        <v>0</v>
      </c>
      <c r="I120" s="60">
        <v>15</v>
      </c>
      <c r="J120" s="58">
        <v>61</v>
      </c>
      <c r="K120" s="56">
        <v>494</v>
      </c>
      <c r="L120" s="59">
        <v>6.5</v>
      </c>
    </row>
    <row r="121" spans="1:12" ht="15" x14ac:dyDescent="0.25">
      <c r="A121" s="14"/>
      <c r="B121" s="15"/>
      <c r="C121" s="11"/>
      <c r="D121" s="7" t="s">
        <v>23</v>
      </c>
      <c r="E121" s="57" t="s">
        <v>109</v>
      </c>
      <c r="F121" s="58">
        <v>60</v>
      </c>
      <c r="G121" s="58">
        <v>3.96</v>
      </c>
      <c r="H121" s="58">
        <v>0.72</v>
      </c>
      <c r="I121" s="60">
        <v>20.399999999999999</v>
      </c>
      <c r="J121" s="58">
        <v>108.6</v>
      </c>
      <c r="K121" s="56">
        <v>110</v>
      </c>
      <c r="L121" s="59">
        <v>8</v>
      </c>
    </row>
    <row r="122" spans="1:12" ht="15.75" thickBot="1" x14ac:dyDescent="0.3">
      <c r="A122" s="14"/>
      <c r="B122" s="15"/>
      <c r="C122" s="11"/>
      <c r="D122" s="7"/>
      <c r="E122" s="62" t="s">
        <v>44</v>
      </c>
      <c r="F122" s="63">
        <v>10</v>
      </c>
      <c r="G122" s="63">
        <v>0.05</v>
      </c>
      <c r="H122" s="63">
        <v>8.25</v>
      </c>
      <c r="I122" s="65">
        <v>0.08</v>
      </c>
      <c r="J122" s="63">
        <v>74.8</v>
      </c>
      <c r="K122" s="61">
        <v>105</v>
      </c>
      <c r="L122" s="64">
        <v>7.77</v>
      </c>
    </row>
    <row r="123" spans="1:12" ht="15.75" thickBot="1" x14ac:dyDescent="0.3">
      <c r="A123" s="14"/>
      <c r="B123" s="15"/>
      <c r="C123" s="11"/>
      <c r="D123" s="7"/>
      <c r="E123" s="62" t="s">
        <v>153</v>
      </c>
      <c r="F123" s="63">
        <v>90</v>
      </c>
      <c r="G123" s="63">
        <v>1</v>
      </c>
      <c r="H123" s="63">
        <v>10</v>
      </c>
      <c r="I123" s="65">
        <v>6</v>
      </c>
      <c r="J123" s="63">
        <v>120</v>
      </c>
      <c r="K123" s="61">
        <v>6</v>
      </c>
      <c r="L123" s="64">
        <v>19</v>
      </c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540</v>
      </c>
      <c r="G126" s="19">
        <f t="shared" ref="G126:J126" si="21">SUM(G119:G125)</f>
        <v>11.010000000000002</v>
      </c>
      <c r="H126" s="19">
        <f t="shared" si="21"/>
        <v>25.97</v>
      </c>
      <c r="I126" s="19">
        <f t="shared" si="21"/>
        <v>78.48</v>
      </c>
      <c r="J126" s="19">
        <f t="shared" si="21"/>
        <v>604.40000000000009</v>
      </c>
      <c r="K126" s="25"/>
      <c r="L126" s="19">
        <f t="shared" ref="L126" si="22">SUM(L119:L125)</f>
        <v>52.269999999999996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67" t="s">
        <v>154</v>
      </c>
      <c r="F127" s="68">
        <v>100</v>
      </c>
      <c r="G127" s="68">
        <v>0</v>
      </c>
      <c r="H127" s="68">
        <v>0</v>
      </c>
      <c r="I127" s="70">
        <v>3</v>
      </c>
      <c r="J127" s="68">
        <v>14</v>
      </c>
      <c r="K127" s="66">
        <v>106</v>
      </c>
      <c r="L127" s="69">
        <v>17.5</v>
      </c>
    </row>
    <row r="128" spans="1:12" ht="15" x14ac:dyDescent="0.25">
      <c r="A128" s="14"/>
      <c r="B128" s="15"/>
      <c r="C128" s="11"/>
      <c r="D128" s="7" t="s">
        <v>27</v>
      </c>
      <c r="E128" s="57" t="s">
        <v>155</v>
      </c>
      <c r="F128" s="58">
        <v>250</v>
      </c>
      <c r="G128" s="58">
        <v>13</v>
      </c>
      <c r="H128" s="58">
        <v>6.3</v>
      </c>
      <c r="I128" s="60">
        <v>20</v>
      </c>
      <c r="J128" s="58">
        <v>189</v>
      </c>
      <c r="K128" s="56">
        <v>150</v>
      </c>
      <c r="L128" s="59">
        <v>38</v>
      </c>
    </row>
    <row r="129" spans="1:12" ht="15" x14ac:dyDescent="0.25">
      <c r="A129" s="14"/>
      <c r="B129" s="15"/>
      <c r="C129" s="11"/>
      <c r="D129" s="7" t="s">
        <v>28</v>
      </c>
      <c r="E129" s="57" t="s">
        <v>156</v>
      </c>
      <c r="F129" s="58">
        <v>90</v>
      </c>
      <c r="G129" s="58">
        <v>10.4</v>
      </c>
      <c r="H129" s="58">
        <v>18.7</v>
      </c>
      <c r="I129" s="60">
        <v>0.2</v>
      </c>
      <c r="J129" s="58">
        <v>211</v>
      </c>
      <c r="K129" s="56">
        <v>102</v>
      </c>
      <c r="L129" s="59">
        <v>41</v>
      </c>
    </row>
    <row r="130" spans="1:12" ht="15" x14ac:dyDescent="0.25">
      <c r="A130" s="14"/>
      <c r="B130" s="15"/>
      <c r="C130" s="11"/>
      <c r="D130" s="7" t="s">
        <v>29</v>
      </c>
      <c r="E130" s="57" t="s">
        <v>141</v>
      </c>
      <c r="F130" s="58">
        <v>180</v>
      </c>
      <c r="G130" s="58">
        <v>3.6</v>
      </c>
      <c r="H130" s="58">
        <v>9</v>
      </c>
      <c r="I130" s="60">
        <v>17</v>
      </c>
      <c r="J130" s="58">
        <v>164</v>
      </c>
      <c r="K130" s="56">
        <v>430</v>
      </c>
      <c r="L130" s="59">
        <v>21</v>
      </c>
    </row>
    <row r="131" spans="1:12" ht="15" x14ac:dyDescent="0.25">
      <c r="A131" s="14"/>
      <c r="B131" s="15"/>
      <c r="C131" s="11"/>
      <c r="D131" s="7" t="s">
        <v>30</v>
      </c>
      <c r="E131" s="57" t="s">
        <v>115</v>
      </c>
      <c r="F131" s="58">
        <v>200</v>
      </c>
      <c r="G131" s="58">
        <v>0.5</v>
      </c>
      <c r="H131" s="58">
        <v>0</v>
      </c>
      <c r="I131" s="60">
        <v>27</v>
      </c>
      <c r="J131" s="58">
        <v>110</v>
      </c>
      <c r="K131" s="56">
        <v>508</v>
      </c>
      <c r="L131" s="59">
        <v>8.5</v>
      </c>
    </row>
    <row r="132" spans="1:12" ht="15" x14ac:dyDescent="0.25">
      <c r="A132" s="14"/>
      <c r="B132" s="15"/>
      <c r="C132" s="11"/>
      <c r="D132" s="7" t="s">
        <v>31</v>
      </c>
      <c r="E132" s="57" t="s">
        <v>116</v>
      </c>
      <c r="F132" s="58">
        <v>90</v>
      </c>
      <c r="G132" s="58">
        <v>6</v>
      </c>
      <c r="H132" s="58">
        <v>1.08</v>
      </c>
      <c r="I132" s="60">
        <v>31.6</v>
      </c>
      <c r="J132" s="58">
        <v>163</v>
      </c>
      <c r="K132" s="56">
        <v>110</v>
      </c>
      <c r="L132" s="59">
        <v>8</v>
      </c>
    </row>
    <row r="133" spans="1:12" ht="15" x14ac:dyDescent="0.25">
      <c r="A133" s="14"/>
      <c r="B133" s="15"/>
      <c r="C133" s="11"/>
      <c r="D133" s="7" t="s">
        <v>32</v>
      </c>
      <c r="E133" s="57" t="s">
        <v>117</v>
      </c>
      <c r="F133" s="58">
        <v>90</v>
      </c>
      <c r="G133" s="58">
        <v>5.88</v>
      </c>
      <c r="H133" s="58">
        <v>1</v>
      </c>
      <c r="I133" s="60">
        <v>29.6</v>
      </c>
      <c r="J133" s="58">
        <v>162</v>
      </c>
      <c r="K133" s="56">
        <v>110</v>
      </c>
      <c r="L133" s="59">
        <v>7</v>
      </c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1000</v>
      </c>
      <c r="G136" s="19">
        <f t="shared" ref="G136:J136" si="23">SUM(G127:G135)</f>
        <v>39.380000000000003</v>
      </c>
      <c r="H136" s="19">
        <f t="shared" si="23"/>
        <v>36.08</v>
      </c>
      <c r="I136" s="19">
        <f t="shared" si="23"/>
        <v>128.4</v>
      </c>
      <c r="J136" s="19">
        <f t="shared" si="23"/>
        <v>1013</v>
      </c>
      <c r="K136" s="25"/>
      <c r="L136" s="19">
        <f t="shared" ref="L136" si="24">SUM(L127:L135)</f>
        <v>141</v>
      </c>
    </row>
    <row r="137" spans="1:12" ht="15.75" thickBot="1" x14ac:dyDescent="0.25">
      <c r="A137" s="33">
        <f>A119</f>
        <v>2</v>
      </c>
      <c r="B137" s="33">
        <f>B119</f>
        <v>2</v>
      </c>
      <c r="C137" s="74" t="s">
        <v>4</v>
      </c>
      <c r="D137" s="75"/>
      <c r="E137" s="31"/>
      <c r="F137" s="32">
        <f>F126+F136</f>
        <v>1540</v>
      </c>
      <c r="G137" s="32">
        <f t="shared" ref="G137:L137" si="25">G126+G136</f>
        <v>50.39</v>
      </c>
      <c r="H137" s="32">
        <f t="shared" si="25"/>
        <v>62.05</v>
      </c>
      <c r="I137" s="32">
        <f t="shared" si="25"/>
        <v>206.88</v>
      </c>
      <c r="J137" s="32">
        <f t="shared" si="25"/>
        <v>1617.4</v>
      </c>
      <c r="K137" s="32"/>
      <c r="L137" s="32">
        <f t="shared" si="25"/>
        <v>193.26999999999998</v>
      </c>
    </row>
    <row r="138" spans="1:12" ht="15" x14ac:dyDescent="0.25">
      <c r="A138" s="20">
        <v>2</v>
      </c>
      <c r="B138" s="21">
        <v>3</v>
      </c>
      <c r="C138" s="22" t="s">
        <v>20</v>
      </c>
      <c r="D138" s="5" t="s">
        <v>21</v>
      </c>
      <c r="E138" s="52" t="s">
        <v>157</v>
      </c>
      <c r="F138" s="53">
        <v>180</v>
      </c>
      <c r="G138" s="53">
        <v>8</v>
      </c>
      <c r="H138" s="53">
        <v>12</v>
      </c>
      <c r="I138" s="55">
        <v>37</v>
      </c>
      <c r="J138" s="53">
        <v>299</v>
      </c>
      <c r="K138" s="51">
        <v>258</v>
      </c>
      <c r="L138" s="54">
        <v>14</v>
      </c>
    </row>
    <row r="139" spans="1:12" ht="15" x14ac:dyDescent="0.25">
      <c r="A139" s="23"/>
      <c r="B139" s="15"/>
      <c r="C139" s="11"/>
      <c r="D139" s="7" t="s">
        <v>22</v>
      </c>
      <c r="E139" s="57" t="s">
        <v>158</v>
      </c>
      <c r="F139" s="58">
        <v>200</v>
      </c>
      <c r="G139" s="58">
        <v>3.2</v>
      </c>
      <c r="H139" s="58">
        <v>2.7</v>
      </c>
      <c r="I139" s="60">
        <v>15.9</v>
      </c>
      <c r="J139" s="58">
        <v>79</v>
      </c>
      <c r="K139" s="56">
        <v>493</v>
      </c>
      <c r="L139" s="59">
        <v>8.82</v>
      </c>
    </row>
    <row r="140" spans="1:12" ht="15" x14ac:dyDescent="0.25">
      <c r="A140" s="23"/>
      <c r="B140" s="15"/>
      <c r="C140" s="11"/>
      <c r="D140" s="7" t="s">
        <v>23</v>
      </c>
      <c r="E140" s="57" t="s">
        <v>109</v>
      </c>
      <c r="F140" s="58">
        <v>60</v>
      </c>
      <c r="G140" s="58">
        <v>0.1</v>
      </c>
      <c r="H140" s="58">
        <v>0</v>
      </c>
      <c r="I140" s="60">
        <v>15</v>
      </c>
      <c r="J140" s="58">
        <v>60</v>
      </c>
      <c r="K140" s="56">
        <v>110</v>
      </c>
      <c r="L140" s="59">
        <v>8</v>
      </c>
    </row>
    <row r="141" spans="1:12" ht="15.75" customHeight="1" x14ac:dyDescent="0.25">
      <c r="A141" s="23"/>
      <c r="B141" s="15"/>
      <c r="C141" s="11"/>
      <c r="D141" s="7"/>
      <c r="E141" s="57" t="s">
        <v>110</v>
      </c>
      <c r="F141" s="58">
        <v>90</v>
      </c>
      <c r="G141" s="58">
        <v>5</v>
      </c>
      <c r="H141" s="58">
        <v>12</v>
      </c>
      <c r="I141" s="60">
        <v>10</v>
      </c>
      <c r="J141" s="58">
        <v>176</v>
      </c>
      <c r="K141" s="56">
        <v>107</v>
      </c>
      <c r="L141" s="59">
        <v>18</v>
      </c>
    </row>
    <row r="142" spans="1:12" ht="15.75" thickBot="1" x14ac:dyDescent="0.3">
      <c r="A142" s="23"/>
      <c r="B142" s="15"/>
      <c r="C142" s="11"/>
      <c r="D142" s="7"/>
      <c r="E142" s="62" t="s">
        <v>44</v>
      </c>
      <c r="F142" s="63">
        <v>10</v>
      </c>
      <c r="G142" s="63">
        <v>0.05</v>
      </c>
      <c r="H142" s="63">
        <v>8.25</v>
      </c>
      <c r="I142" s="65">
        <v>0.08</v>
      </c>
      <c r="J142" s="63">
        <v>74.8</v>
      </c>
      <c r="K142" s="61">
        <v>105</v>
      </c>
      <c r="L142" s="64">
        <v>7.77</v>
      </c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540</v>
      </c>
      <c r="G145" s="19">
        <f t="shared" ref="G145:J145" si="26">SUM(G138:G144)</f>
        <v>16.349999999999998</v>
      </c>
      <c r="H145" s="19">
        <f t="shared" si="26"/>
        <v>34.950000000000003</v>
      </c>
      <c r="I145" s="19">
        <f t="shared" si="26"/>
        <v>77.98</v>
      </c>
      <c r="J145" s="19">
        <f t="shared" si="26"/>
        <v>688.8</v>
      </c>
      <c r="K145" s="25"/>
      <c r="L145" s="19">
        <f t="shared" ref="L145" si="27">SUM(L138:L144)</f>
        <v>56.59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67" t="s">
        <v>159</v>
      </c>
      <c r="F146" s="68">
        <v>90</v>
      </c>
      <c r="G146" s="68">
        <v>1</v>
      </c>
      <c r="H146" s="68">
        <v>10</v>
      </c>
      <c r="I146" s="70">
        <v>3</v>
      </c>
      <c r="J146" s="68">
        <v>109</v>
      </c>
      <c r="K146" s="66">
        <v>27</v>
      </c>
      <c r="L146" s="69">
        <v>24</v>
      </c>
    </row>
    <row r="147" spans="1:12" ht="15" x14ac:dyDescent="0.25">
      <c r="A147" s="23"/>
      <c r="B147" s="15"/>
      <c r="C147" s="11"/>
      <c r="D147" s="7" t="s">
        <v>27</v>
      </c>
      <c r="E147" s="57" t="s">
        <v>160</v>
      </c>
      <c r="F147" s="58">
        <v>250</v>
      </c>
      <c r="G147" s="58">
        <v>2</v>
      </c>
      <c r="H147" s="58">
        <v>3</v>
      </c>
      <c r="I147" s="60">
        <v>19</v>
      </c>
      <c r="J147" s="58">
        <v>124</v>
      </c>
      <c r="K147" s="56">
        <v>149</v>
      </c>
      <c r="L147" s="59">
        <v>25</v>
      </c>
    </row>
    <row r="148" spans="1:12" ht="15" x14ac:dyDescent="0.25">
      <c r="A148" s="23"/>
      <c r="B148" s="15"/>
      <c r="C148" s="11"/>
      <c r="D148" s="7" t="s">
        <v>28</v>
      </c>
      <c r="E148" s="57" t="s">
        <v>161</v>
      </c>
      <c r="F148" s="58">
        <v>90</v>
      </c>
      <c r="G148" s="58">
        <v>13.9</v>
      </c>
      <c r="H148" s="58">
        <v>2.1</v>
      </c>
      <c r="I148" s="60">
        <v>9.6</v>
      </c>
      <c r="J148" s="58">
        <v>213</v>
      </c>
      <c r="K148" s="56">
        <v>335</v>
      </c>
      <c r="L148" s="59">
        <v>34</v>
      </c>
    </row>
    <row r="149" spans="1:12" ht="15" x14ac:dyDescent="0.25">
      <c r="A149" s="23"/>
      <c r="B149" s="15"/>
      <c r="C149" s="11"/>
      <c r="D149" s="7" t="s">
        <v>29</v>
      </c>
      <c r="E149" s="57" t="s">
        <v>162</v>
      </c>
      <c r="F149" s="58">
        <v>180</v>
      </c>
      <c r="G149" s="58">
        <v>7.54</v>
      </c>
      <c r="H149" s="58">
        <v>0.9</v>
      </c>
      <c r="I149" s="60">
        <v>38.72</v>
      </c>
      <c r="J149" s="58">
        <v>193.2</v>
      </c>
      <c r="K149" s="56">
        <v>291</v>
      </c>
      <c r="L149" s="59">
        <v>12</v>
      </c>
    </row>
    <row r="150" spans="1:12" ht="15" x14ac:dyDescent="0.25">
      <c r="A150" s="23"/>
      <c r="B150" s="15"/>
      <c r="C150" s="11"/>
      <c r="D150" s="7" t="s">
        <v>30</v>
      </c>
      <c r="E150" s="57" t="s">
        <v>115</v>
      </c>
      <c r="F150" s="58">
        <v>200</v>
      </c>
      <c r="G150" s="58">
        <v>0.5</v>
      </c>
      <c r="H150" s="58">
        <v>0</v>
      </c>
      <c r="I150" s="60">
        <v>27</v>
      </c>
      <c r="J150" s="58">
        <v>110</v>
      </c>
      <c r="K150" s="56">
        <v>508</v>
      </c>
      <c r="L150" s="59">
        <v>27.6</v>
      </c>
    </row>
    <row r="151" spans="1:12" ht="15" x14ac:dyDescent="0.25">
      <c r="A151" s="23"/>
      <c r="B151" s="15"/>
      <c r="C151" s="11"/>
      <c r="D151" s="7" t="s">
        <v>31</v>
      </c>
      <c r="E151" s="57" t="s">
        <v>116</v>
      </c>
      <c r="F151" s="58">
        <v>90</v>
      </c>
      <c r="G151" s="58">
        <v>6</v>
      </c>
      <c r="H151" s="58">
        <v>1.08</v>
      </c>
      <c r="I151" s="60">
        <v>31.6</v>
      </c>
      <c r="J151" s="58">
        <v>163</v>
      </c>
      <c r="K151" s="56">
        <v>110</v>
      </c>
      <c r="L151" s="59">
        <v>8</v>
      </c>
    </row>
    <row r="152" spans="1:12" ht="15" x14ac:dyDescent="0.25">
      <c r="A152" s="23"/>
      <c r="B152" s="15"/>
      <c r="C152" s="11"/>
      <c r="D152" s="7" t="s">
        <v>32</v>
      </c>
      <c r="E152" s="57" t="s">
        <v>117</v>
      </c>
      <c r="F152" s="58">
        <v>90</v>
      </c>
      <c r="G152" s="58">
        <v>5.88</v>
      </c>
      <c r="H152" s="58">
        <v>1</v>
      </c>
      <c r="I152" s="60">
        <v>29.6</v>
      </c>
      <c r="J152" s="58">
        <v>162</v>
      </c>
      <c r="K152" s="56">
        <v>110</v>
      </c>
      <c r="L152" s="59">
        <v>7</v>
      </c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990</v>
      </c>
      <c r="G155" s="19">
        <f t="shared" ref="G155:J155" si="28">SUM(G146:G154)</f>
        <v>36.82</v>
      </c>
      <c r="H155" s="19">
        <f t="shared" si="28"/>
        <v>18.079999999999998</v>
      </c>
      <c r="I155" s="19">
        <f t="shared" si="28"/>
        <v>158.51999999999998</v>
      </c>
      <c r="J155" s="19">
        <f t="shared" si="28"/>
        <v>1074.2</v>
      </c>
      <c r="K155" s="25"/>
      <c r="L155" s="19">
        <f t="shared" ref="L155" si="29">SUM(L146:L154)</f>
        <v>137.6</v>
      </c>
    </row>
    <row r="156" spans="1:12" ht="15.75" thickBot="1" x14ac:dyDescent="0.25">
      <c r="A156" s="29">
        <f>A138</f>
        <v>2</v>
      </c>
      <c r="B156" s="30">
        <f>B138</f>
        <v>3</v>
      </c>
      <c r="C156" s="74" t="s">
        <v>4</v>
      </c>
      <c r="D156" s="75"/>
      <c r="E156" s="31"/>
      <c r="F156" s="32">
        <f>F145+F155</f>
        <v>1530</v>
      </c>
      <c r="G156" s="32">
        <f t="shared" ref="G156:L156" si="30">G145+G155</f>
        <v>53.17</v>
      </c>
      <c r="H156" s="32">
        <f t="shared" si="30"/>
        <v>53.03</v>
      </c>
      <c r="I156" s="32">
        <f t="shared" si="30"/>
        <v>236.5</v>
      </c>
      <c r="J156" s="32">
        <f t="shared" si="30"/>
        <v>1763</v>
      </c>
      <c r="K156" s="32"/>
      <c r="L156" s="32">
        <f t="shared" si="30"/>
        <v>194.19</v>
      </c>
    </row>
    <row r="157" spans="1:12" ht="15" x14ac:dyDescent="0.25">
      <c r="A157" s="20">
        <v>2</v>
      </c>
      <c r="B157" s="21">
        <v>4</v>
      </c>
      <c r="C157" s="22" t="s">
        <v>20</v>
      </c>
      <c r="D157" s="5" t="s">
        <v>21</v>
      </c>
      <c r="E157" s="52" t="s">
        <v>163</v>
      </c>
      <c r="F157" s="53">
        <v>180</v>
      </c>
      <c r="G157" s="53">
        <v>7</v>
      </c>
      <c r="H157" s="53">
        <v>7</v>
      </c>
      <c r="I157" s="55">
        <v>36</v>
      </c>
      <c r="J157" s="53">
        <v>250</v>
      </c>
      <c r="K157" s="51">
        <v>264</v>
      </c>
      <c r="L157" s="54">
        <v>16</v>
      </c>
    </row>
    <row r="158" spans="1:12" ht="15" x14ac:dyDescent="0.25">
      <c r="A158" s="23"/>
      <c r="B158" s="15"/>
      <c r="C158" s="11"/>
      <c r="D158" s="7" t="s">
        <v>22</v>
      </c>
      <c r="E158" s="57" t="s">
        <v>164</v>
      </c>
      <c r="F158" s="58">
        <v>200</v>
      </c>
      <c r="G158" s="58">
        <v>3</v>
      </c>
      <c r="H158" s="58">
        <v>3</v>
      </c>
      <c r="I158" s="60">
        <v>16</v>
      </c>
      <c r="J158" s="58">
        <v>79</v>
      </c>
      <c r="K158" s="56">
        <v>498</v>
      </c>
      <c r="L158" s="59">
        <v>8.82</v>
      </c>
    </row>
    <row r="159" spans="1:12" ht="15" x14ac:dyDescent="0.25">
      <c r="A159" s="23"/>
      <c r="B159" s="15"/>
      <c r="C159" s="11"/>
      <c r="D159" s="7" t="s">
        <v>23</v>
      </c>
      <c r="E159" s="57" t="s">
        <v>109</v>
      </c>
      <c r="F159" s="58">
        <v>60</v>
      </c>
      <c r="G159" s="58">
        <v>3.96</v>
      </c>
      <c r="H159" s="58">
        <v>0.72</v>
      </c>
      <c r="I159" s="60">
        <v>20.399999999999999</v>
      </c>
      <c r="J159" s="58">
        <v>108.6</v>
      </c>
      <c r="K159" s="56">
        <v>110</v>
      </c>
      <c r="L159" s="59">
        <v>8</v>
      </c>
    </row>
    <row r="160" spans="1:12" ht="15" x14ac:dyDescent="0.25">
      <c r="A160" s="23"/>
      <c r="B160" s="15"/>
      <c r="C160" s="11"/>
      <c r="D160" s="7"/>
      <c r="E160" s="57" t="s">
        <v>110</v>
      </c>
      <c r="F160" s="58">
        <v>90</v>
      </c>
      <c r="G160" s="58">
        <v>3</v>
      </c>
      <c r="H160" s="58">
        <v>3</v>
      </c>
      <c r="I160" s="60">
        <v>24</v>
      </c>
      <c r="J160" s="58">
        <v>147</v>
      </c>
      <c r="K160" s="56">
        <v>107</v>
      </c>
      <c r="L160" s="59">
        <v>18</v>
      </c>
    </row>
    <row r="161" spans="1:12" ht="15.75" thickBot="1" x14ac:dyDescent="0.3">
      <c r="A161" s="23"/>
      <c r="B161" s="15"/>
      <c r="C161" s="11"/>
      <c r="D161" s="7"/>
      <c r="E161" s="62" t="s">
        <v>44</v>
      </c>
      <c r="F161" s="63">
        <v>10</v>
      </c>
      <c r="G161" s="63">
        <v>0.05</v>
      </c>
      <c r="H161" s="63">
        <v>8.25</v>
      </c>
      <c r="I161" s="65">
        <v>0.08</v>
      </c>
      <c r="J161" s="63">
        <v>74.8</v>
      </c>
      <c r="K161" s="61">
        <v>105</v>
      </c>
      <c r="L161" s="64">
        <v>7.77</v>
      </c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540</v>
      </c>
      <c r="G164" s="19">
        <f t="shared" ref="G164:J164" si="31">SUM(G157:G163)</f>
        <v>17.010000000000002</v>
      </c>
      <c r="H164" s="19">
        <f t="shared" si="31"/>
        <v>21.97</v>
      </c>
      <c r="I164" s="19">
        <f t="shared" si="31"/>
        <v>96.48</v>
      </c>
      <c r="J164" s="19">
        <f t="shared" si="31"/>
        <v>659.4</v>
      </c>
      <c r="K164" s="25"/>
      <c r="L164" s="19">
        <f t="shared" ref="L164" si="32">SUM(L157:L163)</f>
        <v>58.59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67" t="s">
        <v>165</v>
      </c>
      <c r="F165" s="68">
        <v>90</v>
      </c>
      <c r="G165" s="68">
        <v>1</v>
      </c>
      <c r="H165" s="68">
        <v>10</v>
      </c>
      <c r="I165" s="70">
        <v>10</v>
      </c>
      <c r="J165" s="68">
        <v>138</v>
      </c>
      <c r="K165" s="66">
        <v>2</v>
      </c>
      <c r="L165" s="69">
        <v>15</v>
      </c>
    </row>
    <row r="166" spans="1:12" ht="15" x14ac:dyDescent="0.25">
      <c r="A166" s="23"/>
      <c r="B166" s="15"/>
      <c r="C166" s="11"/>
      <c r="D166" s="7" t="s">
        <v>27</v>
      </c>
      <c r="E166" s="57" t="s">
        <v>166</v>
      </c>
      <c r="F166" s="58">
        <v>250</v>
      </c>
      <c r="G166" s="58">
        <v>10</v>
      </c>
      <c r="H166" s="58">
        <v>6</v>
      </c>
      <c r="I166" s="60">
        <v>3</v>
      </c>
      <c r="J166" s="58">
        <v>113</v>
      </c>
      <c r="K166" s="56">
        <v>137</v>
      </c>
      <c r="L166" s="59">
        <v>38</v>
      </c>
    </row>
    <row r="167" spans="1:12" ht="15" x14ac:dyDescent="0.25">
      <c r="A167" s="23"/>
      <c r="B167" s="15"/>
      <c r="C167" s="11"/>
      <c r="D167" s="7" t="s">
        <v>28</v>
      </c>
      <c r="E167" s="57" t="s">
        <v>167</v>
      </c>
      <c r="F167" s="58">
        <v>325</v>
      </c>
      <c r="G167" s="58">
        <v>26</v>
      </c>
      <c r="H167" s="58">
        <v>28</v>
      </c>
      <c r="I167" s="60">
        <v>33</v>
      </c>
      <c r="J167" s="58">
        <v>497</v>
      </c>
      <c r="K167" s="56">
        <v>366</v>
      </c>
      <c r="L167" s="59">
        <v>42</v>
      </c>
    </row>
    <row r="168" spans="1:12" ht="15" x14ac:dyDescent="0.25">
      <c r="A168" s="23"/>
      <c r="B168" s="15"/>
      <c r="C168" s="11"/>
      <c r="D168" s="7" t="s">
        <v>29</v>
      </c>
      <c r="E168" s="57"/>
      <c r="F168" s="58"/>
      <c r="G168" s="58"/>
      <c r="H168" s="58"/>
      <c r="I168" s="60"/>
      <c r="J168" s="58"/>
      <c r="K168" s="56"/>
      <c r="L168" s="59"/>
    </row>
    <row r="169" spans="1:12" ht="15" x14ac:dyDescent="0.25">
      <c r="A169" s="23"/>
      <c r="B169" s="15"/>
      <c r="C169" s="11"/>
      <c r="D169" s="7" t="s">
        <v>30</v>
      </c>
      <c r="E169" s="57" t="s">
        <v>115</v>
      </c>
      <c r="F169" s="58">
        <v>200</v>
      </c>
      <c r="G169" s="58">
        <v>0.5</v>
      </c>
      <c r="H169" s="58">
        <v>0</v>
      </c>
      <c r="I169" s="60">
        <v>27</v>
      </c>
      <c r="J169" s="58">
        <v>110</v>
      </c>
      <c r="K169" s="56">
        <v>508</v>
      </c>
      <c r="L169" s="59">
        <v>27.6</v>
      </c>
    </row>
    <row r="170" spans="1:12" ht="15" x14ac:dyDescent="0.25">
      <c r="A170" s="23"/>
      <c r="B170" s="15"/>
      <c r="C170" s="11"/>
      <c r="D170" s="7" t="s">
        <v>31</v>
      </c>
      <c r="E170" s="57" t="s">
        <v>116</v>
      </c>
      <c r="F170" s="58">
        <v>90</v>
      </c>
      <c r="G170" s="58">
        <v>6</v>
      </c>
      <c r="H170" s="58">
        <v>1.08</v>
      </c>
      <c r="I170" s="60">
        <v>31.6</v>
      </c>
      <c r="J170" s="58">
        <v>163</v>
      </c>
      <c r="K170" s="56">
        <v>110</v>
      </c>
      <c r="L170" s="59">
        <v>8</v>
      </c>
    </row>
    <row r="171" spans="1:12" ht="15" x14ac:dyDescent="0.25">
      <c r="A171" s="23"/>
      <c r="B171" s="15"/>
      <c r="C171" s="11"/>
      <c r="D171" s="7" t="s">
        <v>32</v>
      </c>
      <c r="E171" s="57" t="s">
        <v>117</v>
      </c>
      <c r="F171" s="58">
        <v>90</v>
      </c>
      <c r="G171" s="58">
        <v>5.88</v>
      </c>
      <c r="H171" s="58">
        <v>1</v>
      </c>
      <c r="I171" s="60">
        <v>29.6</v>
      </c>
      <c r="J171" s="58">
        <v>162</v>
      </c>
      <c r="K171" s="56">
        <v>110</v>
      </c>
      <c r="L171" s="59">
        <v>7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1045</v>
      </c>
      <c r="G174" s="19">
        <f t="shared" ref="G174:J174" si="33">SUM(G165:G173)</f>
        <v>49.38</v>
      </c>
      <c r="H174" s="19">
        <f t="shared" si="33"/>
        <v>46.08</v>
      </c>
      <c r="I174" s="19">
        <f t="shared" si="33"/>
        <v>134.19999999999999</v>
      </c>
      <c r="J174" s="19">
        <f t="shared" si="33"/>
        <v>1183</v>
      </c>
      <c r="K174" s="25"/>
      <c r="L174" s="19">
        <f t="shared" ref="L174" si="34">SUM(L165:L173)</f>
        <v>137.6</v>
      </c>
    </row>
    <row r="175" spans="1:12" ht="15.75" thickBot="1" x14ac:dyDescent="0.25">
      <c r="A175" s="29">
        <f>A157</f>
        <v>2</v>
      </c>
      <c r="B175" s="30">
        <f>B157</f>
        <v>4</v>
      </c>
      <c r="C175" s="74" t="s">
        <v>4</v>
      </c>
      <c r="D175" s="75"/>
      <c r="E175" s="31"/>
      <c r="F175" s="32">
        <f>F164+F174</f>
        <v>1585</v>
      </c>
      <c r="G175" s="32">
        <f t="shared" ref="G175:L175" si="35">G164+G174</f>
        <v>66.39</v>
      </c>
      <c r="H175" s="32">
        <f t="shared" si="35"/>
        <v>68.05</v>
      </c>
      <c r="I175" s="32">
        <f t="shared" si="35"/>
        <v>230.68</v>
      </c>
      <c r="J175" s="32">
        <f t="shared" si="35"/>
        <v>1842.4</v>
      </c>
      <c r="K175" s="32"/>
      <c r="L175" s="32">
        <f t="shared" si="35"/>
        <v>196.19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 t="s">
        <v>21</v>
      </c>
      <c r="E176" s="52" t="s">
        <v>136</v>
      </c>
      <c r="F176" s="53">
        <v>180</v>
      </c>
      <c r="G176" s="53">
        <v>9</v>
      </c>
      <c r="H176" s="53">
        <v>12</v>
      </c>
      <c r="I176" s="55">
        <v>32</v>
      </c>
      <c r="J176" s="53">
        <v>283</v>
      </c>
      <c r="K176" s="51">
        <v>248</v>
      </c>
      <c r="L176" s="54">
        <v>15</v>
      </c>
    </row>
    <row r="177" spans="1:12" ht="15" x14ac:dyDescent="0.25">
      <c r="A177" s="23"/>
      <c r="B177" s="15"/>
      <c r="C177" s="11"/>
      <c r="D177" s="7" t="s">
        <v>22</v>
      </c>
      <c r="E177" s="57" t="s">
        <v>108</v>
      </c>
      <c r="F177" s="58">
        <v>200</v>
      </c>
      <c r="G177" s="58">
        <v>3.2</v>
      </c>
      <c r="H177" s="58">
        <v>2.7</v>
      </c>
      <c r="I177" s="60">
        <v>15.9</v>
      </c>
      <c r="J177" s="58">
        <v>79</v>
      </c>
      <c r="K177" s="56">
        <v>501</v>
      </c>
      <c r="L177" s="59">
        <v>8.82</v>
      </c>
    </row>
    <row r="178" spans="1:12" ht="15" x14ac:dyDescent="0.25">
      <c r="A178" s="23"/>
      <c r="B178" s="15"/>
      <c r="C178" s="11"/>
      <c r="D178" s="7" t="s">
        <v>23</v>
      </c>
      <c r="E178" s="57" t="s">
        <v>109</v>
      </c>
      <c r="F178" s="58">
        <v>60</v>
      </c>
      <c r="G178" s="58">
        <v>3.96</v>
      </c>
      <c r="H178" s="58">
        <v>0.72</v>
      </c>
      <c r="I178" s="60">
        <v>20.399999999999999</v>
      </c>
      <c r="J178" s="58">
        <v>108.6</v>
      </c>
      <c r="K178" s="56">
        <v>110</v>
      </c>
      <c r="L178" s="59">
        <v>8</v>
      </c>
    </row>
    <row r="179" spans="1:12" ht="15" x14ac:dyDescent="0.25">
      <c r="A179" s="23"/>
      <c r="B179" s="15"/>
      <c r="C179" s="11"/>
      <c r="D179" s="7"/>
      <c r="E179" s="57" t="s">
        <v>110</v>
      </c>
      <c r="F179" s="58">
        <v>90</v>
      </c>
      <c r="G179" s="58">
        <v>5</v>
      </c>
      <c r="H179" s="58">
        <v>12</v>
      </c>
      <c r="I179" s="60">
        <v>10</v>
      </c>
      <c r="J179" s="58">
        <v>176</v>
      </c>
      <c r="K179" s="56">
        <v>107</v>
      </c>
      <c r="L179" s="59">
        <v>8</v>
      </c>
    </row>
    <row r="180" spans="1:12" ht="15.75" thickBot="1" x14ac:dyDescent="0.3">
      <c r="A180" s="23"/>
      <c r="B180" s="15"/>
      <c r="C180" s="11"/>
      <c r="D180" s="7"/>
      <c r="E180" s="62" t="s">
        <v>44</v>
      </c>
      <c r="F180" s="63">
        <v>10</v>
      </c>
      <c r="G180" s="63">
        <v>0.05</v>
      </c>
      <c r="H180" s="63">
        <v>8.25</v>
      </c>
      <c r="I180" s="65">
        <v>0.08</v>
      </c>
      <c r="J180" s="63">
        <v>74.8</v>
      </c>
      <c r="K180" s="61">
        <v>105</v>
      </c>
      <c r="L180" s="64">
        <v>7.77</v>
      </c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540</v>
      </c>
      <c r="G183" s="19">
        <f t="shared" ref="G183:J183" si="36">SUM(G176:G182)</f>
        <v>21.21</v>
      </c>
      <c r="H183" s="19">
        <f t="shared" si="36"/>
        <v>35.67</v>
      </c>
      <c r="I183" s="19">
        <f t="shared" si="36"/>
        <v>78.38</v>
      </c>
      <c r="J183" s="19">
        <f t="shared" si="36"/>
        <v>721.4</v>
      </c>
      <c r="K183" s="25"/>
      <c r="L183" s="19">
        <f t="shared" ref="L183" si="37">SUM(L176:L182)</f>
        <v>47.59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67" t="s">
        <v>168</v>
      </c>
      <c r="F184" s="68">
        <v>90</v>
      </c>
      <c r="G184" s="68">
        <v>1</v>
      </c>
      <c r="H184" s="68">
        <v>6</v>
      </c>
      <c r="I184" s="70">
        <v>3</v>
      </c>
      <c r="J184" s="68">
        <v>65</v>
      </c>
      <c r="K184" s="66">
        <v>25</v>
      </c>
      <c r="L184" s="69">
        <v>15</v>
      </c>
    </row>
    <row r="185" spans="1:12" ht="15" x14ac:dyDescent="0.25">
      <c r="A185" s="23"/>
      <c r="B185" s="15"/>
      <c r="C185" s="11"/>
      <c r="D185" s="7" t="s">
        <v>27</v>
      </c>
      <c r="E185" s="57" t="s">
        <v>169</v>
      </c>
      <c r="F185" s="58">
        <v>250</v>
      </c>
      <c r="G185" s="58">
        <v>0</v>
      </c>
      <c r="H185" s="58">
        <v>1</v>
      </c>
      <c r="I185" s="60">
        <v>2</v>
      </c>
      <c r="J185" s="58">
        <v>130</v>
      </c>
      <c r="K185" s="56">
        <v>139</v>
      </c>
      <c r="L185" s="59">
        <v>23</v>
      </c>
    </row>
    <row r="186" spans="1:12" ht="15" x14ac:dyDescent="0.25">
      <c r="A186" s="23"/>
      <c r="B186" s="15"/>
      <c r="C186" s="11"/>
      <c r="D186" s="7" t="s">
        <v>28</v>
      </c>
      <c r="E186" s="57" t="s">
        <v>127</v>
      </c>
      <c r="F186" s="58">
        <v>90</v>
      </c>
      <c r="G186" s="58">
        <v>17</v>
      </c>
      <c r="H186" s="58">
        <v>17</v>
      </c>
      <c r="I186" s="60">
        <v>14</v>
      </c>
      <c r="J186" s="58">
        <v>392</v>
      </c>
      <c r="K186" s="56">
        <v>381</v>
      </c>
      <c r="L186" s="59">
        <v>37</v>
      </c>
    </row>
    <row r="187" spans="1:12" ht="15" x14ac:dyDescent="0.25">
      <c r="A187" s="23"/>
      <c r="B187" s="15"/>
      <c r="C187" s="11"/>
      <c r="D187" s="7" t="s">
        <v>29</v>
      </c>
      <c r="E187" s="57" t="s">
        <v>170</v>
      </c>
      <c r="F187" s="58">
        <v>180</v>
      </c>
      <c r="G187" s="58">
        <v>3</v>
      </c>
      <c r="H187" s="58">
        <v>9</v>
      </c>
      <c r="I187" s="60">
        <v>25</v>
      </c>
      <c r="J187" s="58">
        <v>204</v>
      </c>
      <c r="K187" s="56">
        <v>426</v>
      </c>
      <c r="L187" s="59">
        <v>17</v>
      </c>
    </row>
    <row r="188" spans="1:12" ht="15" x14ac:dyDescent="0.25">
      <c r="A188" s="23"/>
      <c r="B188" s="15"/>
      <c r="C188" s="11"/>
      <c r="D188" s="7" t="s">
        <v>30</v>
      </c>
      <c r="E188" s="57" t="s">
        <v>115</v>
      </c>
      <c r="F188" s="58">
        <v>200</v>
      </c>
      <c r="G188" s="58">
        <v>0.5</v>
      </c>
      <c r="H188" s="58">
        <v>0</v>
      </c>
      <c r="I188" s="60">
        <v>27</v>
      </c>
      <c r="J188" s="58">
        <v>110</v>
      </c>
      <c r="K188" s="56">
        <v>508</v>
      </c>
      <c r="L188" s="59">
        <v>27.6</v>
      </c>
    </row>
    <row r="189" spans="1:12" ht="15" x14ac:dyDescent="0.25">
      <c r="A189" s="23"/>
      <c r="B189" s="15"/>
      <c r="C189" s="11"/>
      <c r="D189" s="7" t="s">
        <v>31</v>
      </c>
      <c r="E189" s="57" t="s">
        <v>116</v>
      </c>
      <c r="F189" s="58">
        <v>90</v>
      </c>
      <c r="G189" s="58">
        <v>6</v>
      </c>
      <c r="H189" s="58">
        <v>1.08</v>
      </c>
      <c r="I189" s="60">
        <v>31.6</v>
      </c>
      <c r="J189" s="58">
        <v>163</v>
      </c>
      <c r="K189" s="56">
        <v>110</v>
      </c>
      <c r="L189" s="59">
        <v>8</v>
      </c>
    </row>
    <row r="190" spans="1:12" ht="15" x14ac:dyDescent="0.25">
      <c r="A190" s="23"/>
      <c r="B190" s="15"/>
      <c r="C190" s="11"/>
      <c r="D190" s="7" t="s">
        <v>32</v>
      </c>
      <c r="E190" s="57" t="s">
        <v>117</v>
      </c>
      <c r="F190" s="58">
        <v>90</v>
      </c>
      <c r="G190" s="58">
        <v>5.88</v>
      </c>
      <c r="H190" s="58">
        <v>1</v>
      </c>
      <c r="I190" s="60">
        <v>29.6</v>
      </c>
      <c r="J190" s="58">
        <v>162</v>
      </c>
      <c r="K190" s="56">
        <v>110</v>
      </c>
      <c r="L190" s="59">
        <v>7</v>
      </c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990</v>
      </c>
      <c r="G193" s="19">
        <f t="shared" ref="G193:J193" si="38">SUM(G184:G192)</f>
        <v>33.380000000000003</v>
      </c>
      <c r="H193" s="19">
        <f t="shared" si="38"/>
        <v>35.08</v>
      </c>
      <c r="I193" s="19">
        <f t="shared" si="38"/>
        <v>132.19999999999999</v>
      </c>
      <c r="J193" s="19">
        <f t="shared" si="38"/>
        <v>1226</v>
      </c>
      <c r="K193" s="25"/>
      <c r="L193" s="19">
        <f t="shared" ref="L193" si="39">SUM(L184:L192)</f>
        <v>134.6</v>
      </c>
    </row>
    <row r="194" spans="1:12" ht="15.75" thickBot="1" x14ac:dyDescent="0.25">
      <c r="A194" s="29">
        <f>A176</f>
        <v>2</v>
      </c>
      <c r="B194" s="30">
        <f>B176</f>
        <v>5</v>
      </c>
      <c r="C194" s="74" t="s">
        <v>4</v>
      </c>
      <c r="D194" s="75"/>
      <c r="E194" s="31"/>
      <c r="F194" s="32">
        <f>F183+F193</f>
        <v>1530</v>
      </c>
      <c r="G194" s="32">
        <f t="shared" ref="G194:L194" si="40">G183+G193</f>
        <v>54.59</v>
      </c>
      <c r="H194" s="32">
        <f t="shared" si="40"/>
        <v>70.75</v>
      </c>
      <c r="I194" s="32">
        <f t="shared" si="40"/>
        <v>210.57999999999998</v>
      </c>
      <c r="J194" s="32">
        <f t="shared" si="40"/>
        <v>1947.4</v>
      </c>
      <c r="K194" s="32"/>
      <c r="L194" s="32">
        <f t="shared" si="40"/>
        <v>182.19</v>
      </c>
    </row>
    <row r="195" spans="1:12" ht="13.5" thickBot="1" x14ac:dyDescent="0.25">
      <c r="A195" s="27"/>
      <c r="B195" s="28"/>
      <c r="C195" s="76" t="s">
        <v>5</v>
      </c>
      <c r="D195" s="76"/>
      <c r="E195" s="76"/>
      <c r="F195" s="34">
        <f>(F23+F42+F61+F80+F99+F118+F137+F156+F175+F194)/(IF(F23=0,0,1)+IF(F42=0,0,1)+IF(F61=0,0,1)+IF(F80=0,0,1)+IF(F99=0,0,1)+IF(F118=0,0,1)+IF(F137=0,0,1)+IF(F156=0,0,1)+IF(F175=0,0,1)+IF(F194=0,0,1))</f>
        <v>1544</v>
      </c>
      <c r="G195" s="34">
        <f t="shared" ref="G195:J195" si="41">(G23+G42+G61+G80+G99+G118+G137+G156+G175+G194)/(IF(G23=0,0,1)+IF(G42=0,0,1)+IF(G61=0,0,1)+IF(G80=0,0,1)+IF(G99=0,0,1)+IF(G118=0,0,1)+IF(G137=0,0,1)+IF(G156=0,0,1)+IF(G175=0,0,1)+IF(G194=0,0,1))</f>
        <v>56.577999999999996</v>
      </c>
      <c r="H195" s="34">
        <f t="shared" si="41"/>
        <v>70.364999999999995</v>
      </c>
      <c r="I195" s="34">
        <f t="shared" si="41"/>
        <v>221.51600000000002</v>
      </c>
      <c r="J195" s="34">
        <f t="shared" si="41"/>
        <v>1815.85</v>
      </c>
      <c r="K195" s="34"/>
      <c r="L195" s="34">
        <f t="shared" ref="L195" si="42">(L23+L42+L61+L80+L99+L118+L137+L156+L175+L194)/(IF(L23=0,0,1)+IF(L42=0,0,1)+IF(L61=0,0,1)+IF(L80=0,0,1)+IF(L99=0,0,1)+IF(L118=0,0,1)+IF(L137=0,0,1)+IF(L156=0,0,1)+IF(L175=0,0,1)+IF(L194=0,0,1))</f>
        <v>192.10500000000002</v>
      </c>
    </row>
  </sheetData>
  <mergeCells count="14">
    <mergeCell ref="C61:D61"/>
    <mergeCell ref="C1:E1"/>
    <mergeCell ref="H1:K1"/>
    <mergeCell ref="H2:K2"/>
    <mergeCell ref="C23:D23"/>
    <mergeCell ref="C42:D42"/>
    <mergeCell ref="C194:D194"/>
    <mergeCell ref="C195:E195"/>
    <mergeCell ref="C80:D80"/>
    <mergeCell ref="C99:D99"/>
    <mergeCell ref="C118:D118"/>
    <mergeCell ref="C137:D137"/>
    <mergeCell ref="C156:D156"/>
    <mergeCell ref="C175:D17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36D70-82B7-4C18-A378-7887D5406AE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все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Медик</cp:lastModifiedBy>
  <dcterms:created xsi:type="dcterms:W3CDTF">2022-05-16T14:23:56Z</dcterms:created>
  <dcterms:modified xsi:type="dcterms:W3CDTF">2023-11-30T11:09:27Z</dcterms:modified>
</cp:coreProperties>
</file>